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ESTUDIOS\SAGAZ\"/>
    </mc:Choice>
  </mc:AlternateContent>
  <xr:revisionPtr revIDLastSave="0" documentId="13_ncr:1_{85F3C410-6A2C-4C70-8390-57F3F3FE2539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Operaciones" sheetId="1" r:id="rId1"/>
    <sheet name="Equity" sheetId="3" r:id="rId2"/>
    <sheet name="Estad" sheetId="4" r:id="rId3"/>
    <sheet name="aux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4" i="1"/>
  <c r="C4" i="1"/>
  <c r="D4" i="1"/>
  <c r="E4" i="1"/>
  <c r="F4" i="1"/>
  <c r="G4" i="1"/>
  <c r="H4" i="1"/>
  <c r="I4" i="1"/>
  <c r="C5" i="1"/>
  <c r="D5" i="1"/>
  <c r="E5" i="1"/>
  <c r="F5" i="1"/>
  <c r="G5" i="1"/>
  <c r="H5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<sst xmlns="http://schemas.openxmlformats.org/spreadsheetml/2006/main" count="84" uniqueCount="30">
  <si>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</si>
  <si>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</si>
  <si>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</si>
  <si>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</si>
  <si>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</si>
  <si>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</si>
  <si>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</si>
  <si>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</si>
  <si>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</si>
  <si>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</si>
  <si>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</si>
  <si>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</si>
  <si>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</si>
  <si>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</si>
  <si>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</si>
  <si>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</si>
  <si>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</si>
  <si>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</si>
  <si>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</si>
  <si>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</si>
  <si>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</si>
  <si>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Long</t>
  </si>
  <si>
    <t>Num</t>
  </si>
  <si>
    <t>EQUITY POR DÍAS</t>
  </si>
  <si>
    <t>$PNL POR MESES</t>
  </si>
  <si>
    <t>DRAWDOWN POR DÍAS</t>
  </si>
  <si>
    <t>Cum Profit</t>
  </si>
  <si>
    <t xml:space="preserve">OPERACIONES </t>
  </si>
  <si>
    <t>$SPX</t>
  </si>
  <si>
    <t>Open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</si>
</sst>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#,##0.0_ ;[Red]\-#,##0.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B6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/>
    <xf numFmtId="14" fontId="2" fillId="0" borderId="0" xfId="0" applyNumberFormat="1" applyFont="1"/>
    <xf numFmtId="10" fontId="2" fillId="0" borderId="0" xfId="0" applyNumberFormat="1" applyFont="1"/>
    <xf numFmtId="0" fontId="0" fillId="2" borderId="0" xfId="0" applyFill="1"/>
    <xf numFmtId="0" fontId="4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1">
    <dxf>
      <font>
        <color rgb="FFFFC000"/>
      </font>
    </dxf>
  </dxfs>
  <tableStyles count="0" defaultTableStyle="TableStyleMedium9" defaultPivotStyle="PivotStyleLight16"/>
  <colors>
    <mruColors>
      <color rgb="FFFFDB69"/>
      <color rgb="FFFF6600"/>
      <color rgb="FFF2B800"/>
      <color rgb="FFCCE9AD"/>
      <color rgb="FF008000"/>
      <color rgb="FF0000CC"/>
      <color rgb="FFB1F5C1"/>
      <color rgb="FFCC00CC"/>
      <color rgb="FFCCE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6600"/>
              </a:solidFill>
            </a:ln>
          </c:spPr>
          <c:marker>
            <c:symbol val="none"/>
          </c:marker>
          <c:val>
            <c:numRef>
              <c:f>Operaciones!$J$3:$J$18</c:f>
              <c:numCache>
                <c:formatCode>#,##0</c:formatCode>
                <c:ptCount val="16"/>
                <c:pt idx="0">
                  <c:v>100000</c:v>
                </c:pt>
                <c:pt idx="1">
                  <c:v>101856.29</c:v>
                </c:pt>
                <c:pt idx="2">
                  <c:v>104619.06</c:v>
                </c:pt>
                <c:pt idx="3">
                  <c:v>105126.16</c:v>
                </c:pt>
                <c:pt idx="4">
                  <c:v>106826.06</c:v>
                </c:pt>
                <c:pt idx="5">
                  <c:v>108839.76</c:v>
                </c:pt>
                <c:pt idx="6">
                  <c:v>109728.76</c:v>
                </c:pt>
                <c:pt idx="7">
                  <c:v>110181.95</c:v>
                </c:pt>
                <c:pt idx="8">
                  <c:v>110423.85</c:v>
                </c:pt>
                <c:pt idx="9">
                  <c:v>112419.25</c:v>
                </c:pt>
                <c:pt idx="10">
                  <c:v>112058.03</c:v>
                </c:pt>
                <c:pt idx="11">
                  <c:v>112938.93</c:v>
                </c:pt>
                <c:pt idx="12">
                  <c:v>114899.74</c:v>
                </c:pt>
                <c:pt idx="13">
                  <c:v>116997.23</c:v>
                </c:pt>
                <c:pt idx="14">
                  <c:v>121712.13</c:v>
                </c:pt>
                <c:pt idx="15">
                  <c:v>120279.73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2-454F-90EC-D80440BD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17120"/>
        <c:axId val="123718656"/>
      </c:lineChart>
      <c:catAx>
        <c:axId val="1237171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123718656"/>
        <c:crosses val="autoZero"/>
        <c:auto val="1"/>
        <c:lblAlgn val="ctr"/>
        <c:lblOffset val="100"/>
        <c:noMultiLvlLbl val="0"/>
      </c:catAx>
      <c:valAx>
        <c:axId val="123718656"/>
        <c:scaling>
          <c:orientation val="minMax"/>
          <c:min val="9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384810</xdr:colOff>
      <xdr:row>2</xdr:row>
      <xdr:rowOff>7620</xdr:rowOff>
    </xdr:from>
    <xdr:to>
      <xdr:col>15</xdr:col>
      <xdr:colOff>438150</xdr:colOff>
      <xdr:row>17</xdr:row>
      <xdr:rowOff>167640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691896</xdr:colOff>
      <xdr:row>15</xdr:row>
      <xdr:rowOff>137160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9A89F8-3B27-1711-99AB-F50852983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61816" cy="233172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560832</xdr:colOff>
      <xdr:row>20</xdr:row>
      <xdr:rowOff>97536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1C2837-C36E-2B3C-38E3-1667E9DEB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3959352" cy="3206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387096</xdr:colOff>
      <xdr:row>20</xdr:row>
      <xdr:rowOff>137160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BBA97B-9053-2521-0BD8-1418C2B5E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349496" cy="36118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6</xdr:col>
      <xdr:colOff>371856</xdr:colOff>
      <xdr:row>39</xdr:row>
      <xdr:rowOff>124968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9DC20F-8165-F35E-D00B-5A216CBA7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3840480"/>
          <a:ext cx="4334256" cy="341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1"/>
  <sheetViews>
    <sheetView showGridLines="0" tabSelected="1" workbookViewId="0">
      <selection activeCell="Q19" sqref="Q19"/>
    </sheetView>
  </sheetViews>
  <sheetFormatPr baseColWidth="10" defaultRowHeight="14.4" x14ac:dyDescent="0.55000000000000004"/>
  <cols>
    <col min="1" max="1" width="6.20703125" customWidth="1"/>
    <col min="2" max="2" width="8.62890625" style="1" customWidth="1"/>
    <col min="3" max="3" width="9.578125" style="2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7890625" style="1" customWidth="1"/>
  </cols>
  <sheetData>
    <row r="2" spans="2:10" ht="18.3" x14ac:dyDescent="0.7">
      <c r="B2" s="3" t="s">
        <v>27</v>
      </c>
      <c r="D2" s="18"/>
      <c r="J2" s="10" t="s">
        <v>26</v>
      </c>
    </row>
    <row r="3" spans="2:10" x14ac:dyDescent="0.55000000000000004">
      <c r="B3" s="14" t="s">
        <v>19</v>
      </c>
      <c r="C3" s="15" t="s">
        <v>18</v>
      </c>
      <c r="D3" s="15" t="s">
        <v>2</v>
      </c>
      <c r="E3" s="15" t="s">
        <v>3</v>
      </c>
      <c r="F3" s="15" t="s">
        <v>5</v>
      </c>
      <c r="G3" s="15" t="s">
        <v>6</v>
      </c>
      <c r="H3" s="15" t="s">
        <v>22</v>
      </c>
      <c r="I3" s="15" t="s">
        <v>20</v>
      </c>
      <c r="J3" s="16">
        <v>100000</v>
      </c>
    </row>
    <row r="4" spans="2:10" x14ac:dyDescent="0.55000000000000004">
      <c r="B4" s="11" t="str">
        <f>aux!A2</f>
        <v>$SPX</v>
      </c>
      <c r="C4" s="1" t="str">
        <f>aux!B2</f>
        <v>Long</v>
      </c>
      <c r="D4" s="12">
        <f>aux!C2</f>
        <v>45296</v>
      </c>
      <c r="E4" s="1">
        <f>aux!D2</f>
        <v>4700.9970000000003</v>
      </c>
      <c r="F4" s="12">
        <f>aux!E2</f>
        <v>45299</v>
      </c>
      <c r="G4" s="1">
        <f>aux!F2</f>
        <v>4763.54</v>
      </c>
      <c r="H4" s="1">
        <f>aux!J2</f>
        <v>1</v>
      </c>
      <c r="I4" s="13">
        <f>aux!H2</f>
        <v>1856.29</v>
      </c>
      <c r="J4" s="17">
        <f>aux!L2+$J$3</f>
        <v>101856.29</v>
      </c>
    </row>
    <row r="5" spans="2:10" x14ac:dyDescent="0.55000000000000004">
      <c r="B5" s="11" t="str">
        <f>aux!A3</f>
        <v>$SPX</v>
      </c>
      <c r="C5" s="1" t="str">
        <f>aux!B3</f>
        <v>Long</v>
      </c>
      <c r="D5" s="12">
        <f>aux!C3</f>
        <v>45323</v>
      </c>
      <c r="E5" s="1">
        <f>aux!D3</f>
        <v>4865.8509999999997</v>
      </c>
      <c r="F5" s="12">
        <f>aux!E3</f>
        <v>45324</v>
      </c>
      <c r="G5" s="1">
        <f>aux!F3</f>
        <v>4958.6099999999997</v>
      </c>
      <c r="H5" s="1">
        <f>aux!J3</f>
        <v>1</v>
      </c>
      <c r="I5" s="13">
        <f>aux!H3</f>
        <v>2762.77</v>
      </c>
      <c r="J5" s="17">
        <f>aux!L3+$J$3</f>
        <v>104619.06</v>
      </c>
    </row>
    <row r="6" spans="2:10" x14ac:dyDescent="0.55000000000000004">
      <c r="B6" s="11" t="str">
        <f>aux!A4</f>
        <v>$SPX</v>
      </c>
      <c r="C6" s="1" t="str">
        <f>aux!B4</f>
        <v>Long</v>
      </c>
      <c r="D6" s="12">
        <f>aux!C4</f>
        <v>45349</v>
      </c>
      <c r="E6" s="1">
        <f>aux!D4</f>
        <v>5078.7</v>
      </c>
      <c r="F6" s="12">
        <f>aux!E4</f>
        <v>45351</v>
      </c>
      <c r="G6" s="1">
        <f>aux!F4</f>
        <v>5096.2700000000004</v>
      </c>
      <c r="H6" s="1">
        <f>aux!J4</f>
        <v>1</v>
      </c>
      <c r="I6" s="13">
        <f>aux!H4</f>
        <v>507.1</v>
      </c>
      <c r="J6" s="17">
        <f>aux!L4+$J$3</f>
        <v>105126.16</v>
      </c>
    </row>
    <row r="7" spans="2:10" x14ac:dyDescent="0.55000000000000004">
      <c r="B7" s="11" t="str">
        <f>aux!A5</f>
        <v>$SPX</v>
      </c>
      <c r="C7" s="1" t="str">
        <f>aux!B5</f>
        <v>Long</v>
      </c>
      <c r="D7" s="12">
        <f>aux!C5</f>
        <v>45362</v>
      </c>
      <c r="E7" s="1">
        <f>aux!D5</f>
        <v>5117.9399999999996</v>
      </c>
      <c r="F7" s="12">
        <f>aux!E5</f>
        <v>45363</v>
      </c>
      <c r="G7" s="1">
        <f>aux!F5</f>
        <v>5175.2700000000004</v>
      </c>
      <c r="H7" s="1">
        <f>aux!J5</f>
        <v>1</v>
      </c>
      <c r="I7" s="13">
        <f>aux!H5</f>
        <v>1699.9</v>
      </c>
      <c r="J7" s="17">
        <f>aux!L5+$J$3</f>
        <v>106826.06</v>
      </c>
    </row>
    <row r="8" spans="2:10" x14ac:dyDescent="0.55000000000000004">
      <c r="B8" s="11" t="str">
        <f>aux!A6</f>
        <v>$SPX</v>
      </c>
      <c r="C8" s="1" t="str">
        <f>aux!B6</f>
        <v>Long</v>
      </c>
      <c r="D8" s="12">
        <f>aux!C6</f>
        <v>45370</v>
      </c>
      <c r="E8" s="1">
        <f>aux!D6</f>
        <v>5156.83</v>
      </c>
      <c r="F8" s="12">
        <f>aux!E6</f>
        <v>45371</v>
      </c>
      <c r="G8" s="1">
        <f>aux!F6</f>
        <v>5224.62</v>
      </c>
      <c r="H8" s="1">
        <f>aux!J6</f>
        <v>1</v>
      </c>
      <c r="I8" s="13">
        <f>aux!H6</f>
        <v>2013.7</v>
      </c>
      <c r="J8" s="17">
        <f>aux!L6+$J$3</f>
        <v>108839.76</v>
      </c>
    </row>
    <row r="9" spans="2:10" x14ac:dyDescent="0.55000000000000004">
      <c r="B9" s="11" t="str">
        <f>aux!A7</f>
        <v>$SPX</v>
      </c>
      <c r="C9" s="1" t="str">
        <f>aux!B7</f>
        <v>Long</v>
      </c>
      <c r="D9" s="12">
        <f>aux!C7</f>
        <v>45376</v>
      </c>
      <c r="E9" s="1">
        <f>aux!D7</f>
        <v>5218.1899999999996</v>
      </c>
      <c r="F9" s="12">
        <f>aux!E7</f>
        <v>45378</v>
      </c>
      <c r="G9" s="1">
        <f>aux!F7</f>
        <v>5248.49</v>
      </c>
      <c r="H9" s="1">
        <f>aux!J7</f>
        <v>1</v>
      </c>
      <c r="I9" s="13">
        <f>aux!H7</f>
        <v>889</v>
      </c>
      <c r="J9" s="17">
        <f>aux!L7+$J$3</f>
        <v>109728.76</v>
      </c>
    </row>
    <row r="10" spans="2:10" x14ac:dyDescent="0.55000000000000004">
      <c r="B10" s="11" t="str">
        <f>aux!A8</f>
        <v>$SPX</v>
      </c>
      <c r="C10" s="1" t="str">
        <f>aux!B8</f>
        <v>Long</v>
      </c>
      <c r="D10" s="12">
        <f>aux!C8</f>
        <v>45387</v>
      </c>
      <c r="E10" s="1">
        <f>aux!D8</f>
        <v>5183.2870000000003</v>
      </c>
      <c r="F10" s="12">
        <f>aux!E8</f>
        <v>45393</v>
      </c>
      <c r="G10" s="1">
        <f>aux!F8</f>
        <v>5199.0600000000004</v>
      </c>
      <c r="H10" s="1">
        <f>aux!J8</f>
        <v>1</v>
      </c>
      <c r="I10" s="13">
        <f>aux!H8</f>
        <v>453.19</v>
      </c>
      <c r="J10" s="17">
        <f>aux!L8+$J$3</f>
        <v>110181.95</v>
      </c>
    </row>
    <row r="11" spans="2:10" x14ac:dyDescent="0.55000000000000004">
      <c r="B11" s="11" t="str">
        <f>aux!A9</f>
        <v>$SPX</v>
      </c>
      <c r="C11" s="1" t="str">
        <f>aux!B9</f>
        <v>Long</v>
      </c>
      <c r="D11" s="12">
        <f>aux!C9</f>
        <v>45397</v>
      </c>
      <c r="E11" s="1">
        <f>aux!D9</f>
        <v>5061.82</v>
      </c>
      <c r="F11" s="12">
        <f>aux!E9</f>
        <v>45405</v>
      </c>
      <c r="G11" s="1">
        <f>aux!F9</f>
        <v>5070.55</v>
      </c>
      <c r="H11" s="1">
        <f>aux!J9</f>
        <v>1</v>
      </c>
      <c r="I11" s="13">
        <f>aux!H9</f>
        <v>241.9</v>
      </c>
      <c r="J11" s="17">
        <f>aux!L9+$J$3</f>
        <v>110423.85</v>
      </c>
    </row>
    <row r="12" spans="2:10" x14ac:dyDescent="0.55000000000000004">
      <c r="B12" s="11" t="str">
        <f>aux!A10</f>
        <v>$SPX</v>
      </c>
      <c r="C12" s="1" t="str">
        <f>aux!B10</f>
        <v>Long</v>
      </c>
      <c r="D12" s="12">
        <f>aux!C10</f>
        <v>45413</v>
      </c>
      <c r="E12" s="1">
        <f>aux!D10</f>
        <v>5060.6099999999997</v>
      </c>
      <c r="F12" s="12">
        <f>aux!E10</f>
        <v>45415</v>
      </c>
      <c r="G12" s="1">
        <f>aux!F10</f>
        <v>5127.79</v>
      </c>
      <c r="H12" s="1">
        <f>aux!J10</f>
        <v>1</v>
      </c>
      <c r="I12" s="13">
        <f>aux!H10</f>
        <v>1995.4</v>
      </c>
      <c r="J12" s="17">
        <f>aux!L10+$J$3</f>
        <v>112419.25</v>
      </c>
    </row>
    <row r="13" spans="2:10" x14ac:dyDescent="0.55000000000000004">
      <c r="B13" s="11" t="str">
        <f>aux!A11</f>
        <v>$SPX</v>
      </c>
      <c r="C13" s="1" t="str">
        <f>aux!B11</f>
        <v>Long</v>
      </c>
      <c r="D13" s="12">
        <f>aux!C11</f>
        <v>45436</v>
      </c>
      <c r="E13" s="1">
        <f>aux!D11</f>
        <v>5288.884</v>
      </c>
      <c r="F13" s="12">
        <f>aux!E11</f>
        <v>45443</v>
      </c>
      <c r="G13" s="1">
        <f>aux!F11</f>
        <v>5277.51</v>
      </c>
      <c r="H13" s="1">
        <f>aux!J11</f>
        <v>1</v>
      </c>
      <c r="I13" s="13">
        <f>aux!H11</f>
        <v>-361.22</v>
      </c>
      <c r="J13" s="17">
        <f>aux!L11+$J$3</f>
        <v>112058.03</v>
      </c>
    </row>
    <row r="14" spans="2:10" x14ac:dyDescent="0.55000000000000004">
      <c r="B14" s="11" t="str">
        <f>aux!A12</f>
        <v>$SPX</v>
      </c>
      <c r="C14" s="1" t="str">
        <f>aux!B12</f>
        <v>Long</v>
      </c>
      <c r="D14" s="12">
        <f>aux!C12</f>
        <v>45467</v>
      </c>
      <c r="E14" s="1">
        <f>aux!D12</f>
        <v>5447.87</v>
      </c>
      <c r="F14" s="12">
        <f>aux!E12</f>
        <v>45469</v>
      </c>
      <c r="G14" s="1">
        <f>aux!F12</f>
        <v>5477.9</v>
      </c>
      <c r="H14" s="1">
        <f>aux!J12</f>
        <v>1</v>
      </c>
      <c r="I14" s="13">
        <f>aux!H12</f>
        <v>880.9</v>
      </c>
      <c r="J14" s="17">
        <f>aux!L12+$J$3</f>
        <v>112938.93</v>
      </c>
    </row>
    <row r="15" spans="2:10" x14ac:dyDescent="0.55000000000000004">
      <c r="B15" s="11" t="str">
        <f>aux!A13</f>
        <v>$SPX</v>
      </c>
      <c r="C15" s="1" t="str">
        <f>aux!B13</f>
        <v>Long</v>
      </c>
      <c r="D15" s="12">
        <f>aux!C13</f>
        <v>45485</v>
      </c>
      <c r="E15" s="1">
        <f>aux!D13</f>
        <v>5601.1729999999998</v>
      </c>
      <c r="F15" s="12">
        <f>aux!E13</f>
        <v>45489</v>
      </c>
      <c r="G15" s="1">
        <f>aux!F13</f>
        <v>5667.2</v>
      </c>
      <c r="H15" s="1">
        <f>aux!J13</f>
        <v>1</v>
      </c>
      <c r="I15" s="13">
        <f>aux!H13</f>
        <v>1960.81</v>
      </c>
      <c r="J15" s="17">
        <f>aux!L13+$J$3</f>
        <v>114899.74</v>
      </c>
    </row>
    <row r="16" spans="2:10" x14ac:dyDescent="0.55000000000000004">
      <c r="B16" s="11" t="str">
        <f>aux!A14</f>
        <v>$SPX</v>
      </c>
      <c r="C16" s="1" t="str">
        <f>aux!B14</f>
        <v>Long</v>
      </c>
      <c r="D16" s="12">
        <f>aux!C14</f>
        <v>45498</v>
      </c>
      <c r="E16" s="1">
        <f>aux!D14</f>
        <v>5451.7169999999996</v>
      </c>
      <c r="F16" s="12">
        <f>aux!E14</f>
        <v>45504</v>
      </c>
      <c r="G16" s="1">
        <f>aux!F14</f>
        <v>5522.3</v>
      </c>
      <c r="H16" s="1">
        <f>aux!J14</f>
        <v>1</v>
      </c>
      <c r="I16" s="13">
        <f>aux!H14</f>
        <v>2097.4899999999998</v>
      </c>
      <c r="J16" s="17">
        <f>aux!L14+$J$3</f>
        <v>116997.23</v>
      </c>
    </row>
    <row r="17" spans="2:10" x14ac:dyDescent="0.55000000000000004">
      <c r="B17" s="11" t="str">
        <f>aux!A15</f>
        <v>$SPX</v>
      </c>
      <c r="C17" s="1" t="str">
        <f>aux!B15</f>
        <v>Long</v>
      </c>
      <c r="D17" s="12">
        <f>aux!C15</f>
        <v>45509</v>
      </c>
      <c r="E17" s="1">
        <f>aux!D15</f>
        <v>5186.33</v>
      </c>
      <c r="F17" s="12">
        <f>aux!E15</f>
        <v>45513</v>
      </c>
      <c r="G17" s="1">
        <f>aux!F15</f>
        <v>5344.16</v>
      </c>
      <c r="H17" s="1">
        <f>aux!J15</f>
        <v>1</v>
      </c>
      <c r="I17" s="13">
        <f>aux!H15</f>
        <v>4714.8999999999996</v>
      </c>
      <c r="J17" s="17">
        <f>aux!L15+$J$3</f>
        <v>121712.13</v>
      </c>
    </row>
    <row r="18" spans="2:10" x14ac:dyDescent="0.55000000000000004">
      <c r="B18" s="11" t="str">
        <f>aux!A16</f>
        <v>$SPX</v>
      </c>
      <c r="C18" s="1" t="str">
        <f>aux!B16</f>
        <v>Long</v>
      </c>
      <c r="D18" s="12">
        <f>aux!C16</f>
        <v>45594</v>
      </c>
      <c r="E18" s="1">
        <f>aux!D16</f>
        <v>5829.84</v>
      </c>
      <c r="F18" s="12">
        <f>aux!E16</f>
        <v>45601</v>
      </c>
      <c r="G18" s="1">
        <f>aux!F16</f>
        <v>5782.76</v>
      </c>
      <c r="H18" s="1">
        <f>aux!J16</f>
        <v>1</v>
      </c>
      <c r="I18" s="13">
        <f>aux!H16</f>
        <v>-1432.4</v>
      </c>
      <c r="J18" s="17">
        <f>aux!L16+$J$3</f>
        <v>120279.73</v>
      </c>
    </row>
    <row r="19" spans="2:10" x14ac:dyDescent="0.55000000000000004">
      <c r="B19" s="11" t="str">
        <f>aux!A17</f>
        <v>$SPX</v>
      </c>
      <c r="C19" s="1" t="str">
        <f>aux!B17</f>
        <v>Long</v>
      </c>
      <c r="D19" s="12">
        <f>aux!C17</f>
        <v>45636</v>
      </c>
      <c r="E19" s="1">
        <f>aux!D17</f>
        <v>6063.33</v>
      </c>
      <c r="F19" s="12">
        <f>aux!E17</f>
        <v>45637</v>
      </c>
      <c r="G19" s="1">
        <f>aux!F17</f>
        <v>6084.19</v>
      </c>
      <c r="H19" s="1">
        <f>aux!J17</f>
        <v>1</v>
      </c>
      <c r="I19" s="13">
        <f>aux!H17</f>
        <v>605.79999999999995</v>
      </c>
      <c r="J19" s="17">
        <f>aux!L17+$J$3</f>
        <v>120885.53</v>
      </c>
    </row>
    <row r="20" spans="2:10" x14ac:dyDescent="0.55000000000000004">
      <c r="B20" s="11" t="str">
        <f>aux!A18</f>
        <v>$SPX</v>
      </c>
      <c r="C20" s="1" t="str">
        <f>aux!B18</f>
        <v>Long</v>
      </c>
      <c r="D20" s="12">
        <f>aux!C18</f>
        <v>45646</v>
      </c>
      <c r="E20" s="1">
        <f>aux!D18</f>
        <v>5889.5569999999998</v>
      </c>
      <c r="F20" s="12">
        <f>aux!E18</f>
        <v>45650</v>
      </c>
      <c r="G20" s="1">
        <f>aux!F18</f>
        <v>6040.04</v>
      </c>
      <c r="H20" s="1">
        <f>aux!J18</f>
        <v>1</v>
      </c>
      <c r="I20" s="13">
        <f>aux!H18</f>
        <v>4494.49</v>
      </c>
      <c r="J20" s="17">
        <f>aux!L18+$J$3</f>
        <v>125380.02</v>
      </c>
    </row>
    <row r="21" spans="2:10" x14ac:dyDescent="0.55000000000000004">
      <c r="B21" s="11" t="str">
        <f>aux!A19</f>
        <v>$SPX</v>
      </c>
      <c r="C21" s="1" t="str">
        <f>aux!B19</f>
        <v>Open Long</v>
      </c>
      <c r="D21" s="12">
        <f>aux!C19</f>
        <v>45656</v>
      </c>
      <c r="E21" s="1">
        <f>aux!D19</f>
        <v>5906.94</v>
      </c>
      <c r="F21" s="12">
        <f>aux!E19</f>
        <v>45656</v>
      </c>
      <c r="G21" s="1">
        <f>aux!F19</f>
        <v>5906.94</v>
      </c>
      <c r="H21" s="1">
        <f>aux!J19</f>
        <v>1</v>
      </c>
      <c r="I21" s="13">
        <f>aux!H19</f>
        <v>-20</v>
      </c>
      <c r="J21" s="17">
        <f>aux!L19+$J$3</f>
        <v>125360.02</v>
      </c>
    </row>
  </sheetData>
  <conditionalFormatting sqref="B4:I862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2"/>
  <sheetViews>
    <sheetView workbookViewId="0">
      <selection activeCell="N21" sqref="N21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3" t="s">
        <v>23</v>
      </c>
      <c r="H2" s="3" t="s">
        <v>25</v>
      </c>
    </row>
    <row r="4" spans="2:8" x14ac:dyDescent="0.55000000000000004">
      <c r="B4" s="8"/>
      <c r="H4" s="8"/>
    </row>
    <row r="22" spans="9:9" x14ac:dyDescent="0.55000000000000004">
      <c r="I22" s="9" t="s">
        <v>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0" sqref="I20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"/>
  <sheetViews>
    <sheetView workbookViewId="0">
      <selection activeCell="S15" sqref="S15"/>
    </sheetView>
  </sheetViews>
  <sheetFormatPr baseColWidth="10" defaultRowHeight="14.4" x14ac:dyDescent="0.55000000000000004"/>
  <cols>
    <col min="1" max="1" width="8.26171875" style="5" bestFit="1" customWidth="1"/>
    <col min="2" max="2" width="9.62890625" style="5" bestFit="1" customWidth="1"/>
    <col min="3" max="8" width="11.1015625" style="5" customWidth="1"/>
    <col min="9" max="9" width="11.5234375" style="5" bestFit="1" customWidth="1"/>
    <col min="10" max="16384" width="10.9453125" style="5"/>
  </cols>
  <sheetData>
    <row r="1" spans="1:17" x14ac:dyDescent="0.55000000000000004">
      <c r="A1" s="4" t="s">
        <v>0</v>
      </c>
      <c r="B1" s="5" t="s">
        <v>1</v>
      </c>
      <c r="C1" s="6" t="s">
        <v>2</v>
      </c>
      <c r="D1" s="5" t="s">
        <v>3</v>
      </c>
      <c r="E1" s="6" t="s">
        <v>5</v>
      </c>
      <c r="F1" s="5" t="s">
        <v>6</v>
      </c>
      <c r="G1" s="7" t="s">
        <v>7</v>
      </c>
      <c r="H1" s="5" t="s">
        <v>8</v>
      </c>
      <c r="I1" s="7" t="s">
        <v>9</v>
      </c>
      <c r="J1" s="5" t="s">
        <v>4</v>
      </c>
      <c r="K1" s="5" t="s">
        <v>10</v>
      </c>
      <c r="L1" s="5" t="s">
        <v>11</v>
      </c>
      <c r="M1" s="5" t="s">
        <v>12</v>
      </c>
      <c r="N1" s="5" t="s">
        <v>13</v>
      </c>
      <c r="O1" s="7" t="s">
        <v>14</v>
      </c>
      <c r="P1" s="7" t="s">
        <v>15</v>
      </c>
      <c r="Q1" s="5" t="s">
        <v>16</v>
      </c>
    </row>
    <row r="2" spans="1:17" x14ac:dyDescent="0.55000000000000004">
      <c r="A2" s="5" t="s">
        <v>28</v>
      </c>
      <c r="B2" s="5" t="s">
        <v>21</v>
      </c>
      <c r="C2" s="6">
        <v>45296</v>
      </c>
      <c r="D2" s="5">
        <v>4700.9970000000003</v>
      </c>
      <c r="E2" s="6">
        <v>45299</v>
      </c>
      <c r="F2" s="5">
        <v>4763.54</v>
      </c>
      <c r="G2" s="7">
        <v>1.3299999999999999E-2</v>
      </c>
      <c r="H2" s="5">
        <v>1856.29</v>
      </c>
      <c r="I2" s="7">
        <v>1856.29</v>
      </c>
      <c r="J2" s="5">
        <v>1</v>
      </c>
      <c r="K2" s="5">
        <v>1</v>
      </c>
      <c r="L2" s="5">
        <v>1856.29</v>
      </c>
      <c r="M2" s="5">
        <v>2</v>
      </c>
      <c r="N2" s="5">
        <v>928.14</v>
      </c>
      <c r="O2" s="7">
        <v>-4.0000000000000001E-3</v>
      </c>
      <c r="P2" s="7">
        <v>1.3299999999999999E-2</v>
      </c>
      <c r="Q2" s="5" t="s">
        <v>17</v>
      </c>
    </row>
    <row r="3" spans="1:17" x14ac:dyDescent="0.55000000000000004">
      <c r="A3" s="5" t="s">
        <v>28</v>
      </c>
      <c r="B3" s="5" t="s">
        <v>21</v>
      </c>
      <c r="C3" s="6">
        <v>45323</v>
      </c>
      <c r="D3" s="5">
        <v>4865.8509999999997</v>
      </c>
      <c r="E3" s="6">
        <v>45324</v>
      </c>
      <c r="F3" s="5">
        <v>4958.6099999999997</v>
      </c>
      <c r="G3" s="7">
        <v>1.9099999999999999E-2</v>
      </c>
      <c r="H3" s="5">
        <v>2762.77</v>
      </c>
      <c r="I3" s="7">
        <v>2762.77</v>
      </c>
      <c r="J3" s="5">
        <v>1</v>
      </c>
      <c r="K3" s="5">
        <v>1</v>
      </c>
      <c r="L3" s="5">
        <v>4619.0600000000004</v>
      </c>
      <c r="M3" s="5">
        <v>2</v>
      </c>
      <c r="N3" s="5">
        <v>1381.39</v>
      </c>
      <c r="O3" s="7">
        <v>-2.5000000000000001E-3</v>
      </c>
      <c r="P3" s="7">
        <v>1.9099999999999999E-2</v>
      </c>
      <c r="Q3" s="5" t="s">
        <v>17</v>
      </c>
    </row>
    <row r="4" spans="1:17" x14ac:dyDescent="0.55000000000000004">
      <c r="A4" s="5" t="s">
        <v>28</v>
      </c>
      <c r="B4" s="5" t="s">
        <v>21</v>
      </c>
      <c r="C4" s="6">
        <v>45349</v>
      </c>
      <c r="D4" s="5">
        <v>5078.7</v>
      </c>
      <c r="E4" s="6">
        <v>45351</v>
      </c>
      <c r="F4" s="5">
        <v>5096.2700000000004</v>
      </c>
      <c r="G4" s="7">
        <v>3.5000000000000001E-3</v>
      </c>
      <c r="H4" s="5">
        <v>507.1</v>
      </c>
      <c r="I4" s="7">
        <v>507.1</v>
      </c>
      <c r="J4" s="5">
        <v>1</v>
      </c>
      <c r="K4" s="5">
        <v>1</v>
      </c>
      <c r="L4" s="5">
        <v>5126.16</v>
      </c>
      <c r="M4" s="5">
        <v>3</v>
      </c>
      <c r="N4" s="5">
        <v>169.03</v>
      </c>
      <c r="O4" s="7">
        <v>-4.1999999999999997E-3</v>
      </c>
      <c r="P4" s="7">
        <v>3.5000000000000001E-3</v>
      </c>
      <c r="Q4" s="5" t="s">
        <v>17</v>
      </c>
    </row>
    <row r="5" spans="1:17" x14ac:dyDescent="0.55000000000000004">
      <c r="A5" s="5" t="s">
        <v>28</v>
      </c>
      <c r="B5" s="5" t="s">
        <v>21</v>
      </c>
      <c r="C5" s="6">
        <v>45362</v>
      </c>
      <c r="D5" s="5">
        <v>5117.9399999999996</v>
      </c>
      <c r="E5" s="6">
        <v>45363</v>
      </c>
      <c r="F5" s="5">
        <v>5175.2700000000004</v>
      </c>
      <c r="G5" s="7">
        <v>1.12E-2</v>
      </c>
      <c r="H5" s="5">
        <v>1699.9</v>
      </c>
      <c r="I5" s="7">
        <v>1699.9</v>
      </c>
      <c r="J5" s="5">
        <v>1</v>
      </c>
      <c r="K5" s="5">
        <v>1</v>
      </c>
      <c r="L5" s="5">
        <v>6826.06</v>
      </c>
      <c r="M5" s="5">
        <v>2</v>
      </c>
      <c r="N5" s="5">
        <v>849.95</v>
      </c>
      <c r="O5" s="7">
        <v>-5.1999999999999998E-3</v>
      </c>
      <c r="P5" s="7">
        <v>1.12E-2</v>
      </c>
      <c r="Q5" s="5" t="s">
        <v>17</v>
      </c>
    </row>
    <row r="6" spans="1:17" x14ac:dyDescent="0.55000000000000004">
      <c r="A6" s="5" t="s">
        <v>28</v>
      </c>
      <c r="B6" s="5" t="s">
        <v>21</v>
      </c>
      <c r="C6" s="6">
        <v>45370</v>
      </c>
      <c r="D6" s="5">
        <v>5156.83</v>
      </c>
      <c r="E6" s="6">
        <v>45371</v>
      </c>
      <c r="F6" s="5">
        <v>5224.62</v>
      </c>
      <c r="G6" s="7">
        <v>1.3100000000000001E-2</v>
      </c>
      <c r="H6" s="5">
        <v>2013.7</v>
      </c>
      <c r="I6" s="7">
        <v>2013.7</v>
      </c>
      <c r="J6" s="5">
        <v>1</v>
      </c>
      <c r="K6" s="5">
        <v>1</v>
      </c>
      <c r="L6" s="5">
        <v>8839.76</v>
      </c>
      <c r="M6" s="5">
        <v>2</v>
      </c>
      <c r="N6" s="5">
        <v>1006.85</v>
      </c>
      <c r="O6" s="7">
        <v>-4.8999999999999998E-3</v>
      </c>
      <c r="P6" s="7">
        <v>1.3100000000000001E-2</v>
      </c>
      <c r="Q6" s="5" t="s">
        <v>17</v>
      </c>
    </row>
    <row r="7" spans="1:17" x14ac:dyDescent="0.55000000000000004">
      <c r="A7" s="5" t="s">
        <v>28</v>
      </c>
      <c r="B7" s="5" t="s">
        <v>21</v>
      </c>
      <c r="C7" s="6">
        <v>45376</v>
      </c>
      <c r="D7" s="5">
        <v>5218.1899999999996</v>
      </c>
      <c r="E7" s="6">
        <v>45378</v>
      </c>
      <c r="F7" s="5">
        <v>5248.49</v>
      </c>
      <c r="G7" s="7">
        <v>5.7999999999999996E-3</v>
      </c>
      <c r="H7" s="5">
        <v>889</v>
      </c>
      <c r="I7" s="7">
        <v>889</v>
      </c>
      <c r="J7" s="5">
        <v>1</v>
      </c>
      <c r="K7" s="5">
        <v>1</v>
      </c>
      <c r="L7" s="5">
        <v>9728.76</v>
      </c>
      <c r="M7" s="5">
        <v>3</v>
      </c>
      <c r="N7" s="5">
        <v>296.33</v>
      </c>
      <c r="O7" s="7">
        <v>-2.8E-3</v>
      </c>
      <c r="P7" s="7">
        <v>5.7999999999999996E-3</v>
      </c>
      <c r="Q7" s="5" t="s">
        <v>17</v>
      </c>
    </row>
    <row r="8" spans="1:17" x14ac:dyDescent="0.55000000000000004">
      <c r="A8" s="5" t="s">
        <v>28</v>
      </c>
      <c r="B8" s="5" t="s">
        <v>21</v>
      </c>
      <c r="C8" s="6">
        <v>45387</v>
      </c>
      <c r="D8" s="5">
        <v>5183.2870000000003</v>
      </c>
      <c r="E8" s="6">
        <v>45393</v>
      </c>
      <c r="F8" s="5">
        <v>5199.0600000000004</v>
      </c>
      <c r="G8" s="7">
        <v>3.0000000000000001E-3</v>
      </c>
      <c r="H8" s="5">
        <v>453.19</v>
      </c>
      <c r="I8" s="7">
        <v>453.19</v>
      </c>
      <c r="J8" s="5">
        <v>1</v>
      </c>
      <c r="K8" s="5">
        <v>1</v>
      </c>
      <c r="L8" s="5">
        <v>10181.950000000001</v>
      </c>
      <c r="M8" s="5">
        <v>5</v>
      </c>
      <c r="N8" s="5">
        <v>90.64</v>
      </c>
      <c r="O8" s="7">
        <v>-8.6E-3</v>
      </c>
      <c r="P8" s="7">
        <v>8.0000000000000002E-3</v>
      </c>
      <c r="Q8" s="5" t="s">
        <v>17</v>
      </c>
    </row>
    <row r="9" spans="1:17" x14ac:dyDescent="0.55000000000000004">
      <c r="A9" s="5" t="s">
        <v>28</v>
      </c>
      <c r="B9" s="5" t="s">
        <v>21</v>
      </c>
      <c r="C9" s="6">
        <v>45397</v>
      </c>
      <c r="D9" s="5">
        <v>5061.82</v>
      </c>
      <c r="E9" s="6">
        <v>45405</v>
      </c>
      <c r="F9" s="5">
        <v>5070.55</v>
      </c>
      <c r="G9" s="7">
        <v>1.6999999999999999E-3</v>
      </c>
      <c r="H9" s="5">
        <v>241.9</v>
      </c>
      <c r="I9" s="7">
        <v>241.9</v>
      </c>
      <c r="J9" s="5">
        <v>1</v>
      </c>
      <c r="K9" s="5">
        <v>1</v>
      </c>
      <c r="L9" s="5">
        <v>10423.85</v>
      </c>
      <c r="M9" s="5">
        <v>7</v>
      </c>
      <c r="N9" s="5">
        <v>34.56</v>
      </c>
      <c r="O9" s="7">
        <v>-2.1399999999999999E-2</v>
      </c>
      <c r="P9" s="7">
        <v>2.1100000000000001E-2</v>
      </c>
      <c r="Q9" s="5" t="s">
        <v>17</v>
      </c>
    </row>
    <row r="10" spans="1:17" x14ac:dyDescent="0.55000000000000004">
      <c r="A10" s="5" t="s">
        <v>28</v>
      </c>
      <c r="B10" s="5" t="s">
        <v>21</v>
      </c>
      <c r="C10" s="6">
        <v>45413</v>
      </c>
      <c r="D10" s="5">
        <v>5060.6099999999997</v>
      </c>
      <c r="E10" s="6">
        <v>45415</v>
      </c>
      <c r="F10" s="5">
        <v>5127.79</v>
      </c>
      <c r="G10" s="7">
        <v>1.3299999999999999E-2</v>
      </c>
      <c r="H10" s="5">
        <v>1995.4</v>
      </c>
      <c r="I10" s="7">
        <v>1995.4</v>
      </c>
      <c r="J10" s="5">
        <v>1</v>
      </c>
      <c r="K10" s="5">
        <v>1</v>
      </c>
      <c r="L10" s="5">
        <v>12419.25</v>
      </c>
      <c r="M10" s="5">
        <v>3</v>
      </c>
      <c r="N10" s="5">
        <v>665.13</v>
      </c>
      <c r="O10" s="7">
        <v>-9.7999999999999997E-3</v>
      </c>
      <c r="P10" s="7">
        <v>1.3299999999999999E-2</v>
      </c>
      <c r="Q10" s="5" t="s">
        <v>17</v>
      </c>
    </row>
    <row r="11" spans="1:17" x14ac:dyDescent="0.55000000000000004">
      <c r="A11" s="5" t="s">
        <v>28</v>
      </c>
      <c r="B11" s="5" t="s">
        <v>21</v>
      </c>
      <c r="C11" s="6">
        <v>45436</v>
      </c>
      <c r="D11" s="5">
        <v>5288.884</v>
      </c>
      <c r="E11" s="6">
        <v>45443</v>
      </c>
      <c r="F11" s="5">
        <v>5277.51</v>
      </c>
      <c r="G11" s="7">
        <v>-2.2000000000000001E-3</v>
      </c>
      <c r="H11" s="5">
        <v>-361.22</v>
      </c>
      <c r="I11" s="7">
        <v>-361.22</v>
      </c>
      <c r="J11" s="5">
        <v>1</v>
      </c>
      <c r="K11" s="5">
        <v>1</v>
      </c>
      <c r="L11" s="5">
        <v>12058.03</v>
      </c>
      <c r="M11" s="5">
        <v>5</v>
      </c>
      <c r="N11" s="5">
        <v>-72.239999999999995</v>
      </c>
      <c r="O11" s="7">
        <v>-1.26E-2</v>
      </c>
      <c r="P11" s="7">
        <v>5.1000000000000004E-3</v>
      </c>
      <c r="Q11" s="5" t="s">
        <v>17</v>
      </c>
    </row>
    <row r="12" spans="1:17" x14ac:dyDescent="0.55000000000000004">
      <c r="A12" s="5" t="s">
        <v>28</v>
      </c>
      <c r="B12" s="5" t="s">
        <v>21</v>
      </c>
      <c r="C12" s="6">
        <v>45467</v>
      </c>
      <c r="D12" s="5">
        <v>5447.87</v>
      </c>
      <c r="E12" s="6">
        <v>45469</v>
      </c>
      <c r="F12" s="5">
        <v>5477.9</v>
      </c>
      <c r="G12" s="7">
        <v>5.4999999999999997E-3</v>
      </c>
      <c r="H12" s="5">
        <v>880.9</v>
      </c>
      <c r="I12" s="7">
        <v>880.9</v>
      </c>
      <c r="J12" s="5">
        <v>1</v>
      </c>
      <c r="K12" s="5">
        <v>1</v>
      </c>
      <c r="L12" s="5">
        <v>12938.93</v>
      </c>
      <c r="M12" s="5">
        <v>3</v>
      </c>
      <c r="N12" s="5">
        <v>293.63</v>
      </c>
      <c r="O12" s="7">
        <v>-2.0000000000000001E-4</v>
      </c>
      <c r="P12" s="7">
        <v>7.9000000000000008E-3</v>
      </c>
      <c r="Q12" s="5" t="s">
        <v>17</v>
      </c>
    </row>
    <row r="13" spans="1:17" x14ac:dyDescent="0.55000000000000004">
      <c r="A13" s="5" t="s">
        <v>28</v>
      </c>
      <c r="B13" s="5" t="s">
        <v>21</v>
      </c>
      <c r="C13" s="6">
        <v>45485</v>
      </c>
      <c r="D13" s="5">
        <v>5601.1729999999998</v>
      </c>
      <c r="E13" s="6">
        <v>45489</v>
      </c>
      <c r="F13" s="5">
        <v>5667.2</v>
      </c>
      <c r="G13" s="7">
        <v>1.18E-2</v>
      </c>
      <c r="H13" s="5">
        <v>1960.81</v>
      </c>
      <c r="I13" s="7">
        <v>1960.81</v>
      </c>
      <c r="J13" s="5">
        <v>1</v>
      </c>
      <c r="K13" s="5">
        <v>1</v>
      </c>
      <c r="L13" s="5">
        <v>14899.74</v>
      </c>
      <c r="M13" s="5">
        <v>3</v>
      </c>
      <c r="N13" s="5">
        <v>653.6</v>
      </c>
      <c r="O13" s="7">
        <v>-1.9E-3</v>
      </c>
      <c r="P13" s="7">
        <v>1.18E-2</v>
      </c>
      <c r="Q13" s="5" t="s">
        <v>17</v>
      </c>
    </row>
    <row r="14" spans="1:17" x14ac:dyDescent="0.55000000000000004">
      <c r="A14" s="5" t="s">
        <v>28</v>
      </c>
      <c r="B14" s="5" t="s">
        <v>21</v>
      </c>
      <c r="C14" s="6">
        <v>45498</v>
      </c>
      <c r="D14" s="5">
        <v>5451.7169999999996</v>
      </c>
      <c r="E14" s="6">
        <v>45504</v>
      </c>
      <c r="F14" s="5">
        <v>5522.3</v>
      </c>
      <c r="G14" s="7">
        <v>1.29E-2</v>
      </c>
      <c r="H14" s="5">
        <v>2097.4899999999998</v>
      </c>
      <c r="I14" s="7">
        <v>2097.4899999999998</v>
      </c>
      <c r="J14" s="5">
        <v>1</v>
      </c>
      <c r="K14" s="5">
        <v>1</v>
      </c>
      <c r="L14" s="5">
        <v>16997.23</v>
      </c>
      <c r="M14" s="5">
        <v>5</v>
      </c>
      <c r="N14" s="5">
        <v>419.5</v>
      </c>
      <c r="O14" s="7">
        <v>-1.11E-2</v>
      </c>
      <c r="P14" s="7">
        <v>1.29E-2</v>
      </c>
      <c r="Q14" s="5" t="s">
        <v>17</v>
      </c>
    </row>
    <row r="15" spans="1:17" x14ac:dyDescent="0.55000000000000004">
      <c r="A15" s="5" t="s">
        <v>28</v>
      </c>
      <c r="B15" s="5" t="s">
        <v>21</v>
      </c>
      <c r="C15" s="6">
        <v>45509</v>
      </c>
      <c r="D15" s="5">
        <v>5186.33</v>
      </c>
      <c r="E15" s="6">
        <v>45513</v>
      </c>
      <c r="F15" s="5">
        <v>5344.16</v>
      </c>
      <c r="G15" s="7">
        <v>3.04E-2</v>
      </c>
      <c r="H15" s="5">
        <v>4714.8999999999996</v>
      </c>
      <c r="I15" s="7">
        <v>4714.8999999999996</v>
      </c>
      <c r="J15" s="5">
        <v>1</v>
      </c>
      <c r="K15" s="5">
        <v>1</v>
      </c>
      <c r="L15" s="5">
        <v>21712.13</v>
      </c>
      <c r="M15" s="5">
        <v>5</v>
      </c>
      <c r="N15" s="5">
        <v>942.98</v>
      </c>
      <c r="O15" s="7">
        <v>-1.29E-2</v>
      </c>
      <c r="P15" s="7">
        <v>3.04E-2</v>
      </c>
      <c r="Q15" s="5" t="s">
        <v>17</v>
      </c>
    </row>
    <row r="16" spans="1:17" x14ac:dyDescent="0.55000000000000004">
      <c r="A16" s="5" t="s">
        <v>28</v>
      </c>
      <c r="B16" s="5" t="s">
        <v>21</v>
      </c>
      <c r="C16" s="6">
        <v>45594</v>
      </c>
      <c r="D16" s="5">
        <v>5829.84</v>
      </c>
      <c r="E16" s="6">
        <v>45601</v>
      </c>
      <c r="F16" s="5">
        <v>5782.76</v>
      </c>
      <c r="G16" s="7">
        <v>-8.0999999999999996E-3</v>
      </c>
      <c r="H16" s="5">
        <v>-1432.4</v>
      </c>
      <c r="I16" s="7">
        <v>-1432.4</v>
      </c>
      <c r="J16" s="5">
        <v>1</v>
      </c>
      <c r="K16" s="5">
        <v>1</v>
      </c>
      <c r="L16" s="5">
        <v>20279.73</v>
      </c>
      <c r="M16" s="5">
        <v>6</v>
      </c>
      <c r="N16" s="5">
        <v>-238.73</v>
      </c>
      <c r="O16" s="7">
        <v>-2.29E-2</v>
      </c>
      <c r="P16" s="7">
        <v>3.5999999999999999E-3</v>
      </c>
      <c r="Q16" s="5" t="s">
        <v>17</v>
      </c>
    </row>
    <row r="17" spans="1:17" x14ac:dyDescent="0.55000000000000004">
      <c r="A17" s="5" t="s">
        <v>28</v>
      </c>
      <c r="B17" s="5" t="s">
        <v>21</v>
      </c>
      <c r="C17" s="6">
        <v>45636</v>
      </c>
      <c r="D17" s="5">
        <v>6063.33</v>
      </c>
      <c r="E17" s="6">
        <v>45637</v>
      </c>
      <c r="F17" s="5">
        <v>6084.19</v>
      </c>
      <c r="G17" s="7">
        <v>3.3999999999999998E-3</v>
      </c>
      <c r="H17" s="5">
        <v>605.79999999999995</v>
      </c>
      <c r="I17" s="7">
        <v>605.79999999999995</v>
      </c>
      <c r="J17" s="5">
        <v>1</v>
      </c>
      <c r="K17" s="5">
        <v>1</v>
      </c>
      <c r="L17" s="5">
        <v>20885.53</v>
      </c>
      <c r="M17" s="5">
        <v>2</v>
      </c>
      <c r="N17" s="5">
        <v>302.89999999999998</v>
      </c>
      <c r="O17" s="7">
        <v>-5.4999999999999997E-3</v>
      </c>
      <c r="P17" s="7">
        <v>3.3999999999999998E-3</v>
      </c>
      <c r="Q17" s="5" t="s">
        <v>17</v>
      </c>
    </row>
    <row r="18" spans="1:17" x14ac:dyDescent="0.55000000000000004">
      <c r="A18" s="5" t="s">
        <v>28</v>
      </c>
      <c r="B18" s="5" t="s">
        <v>21</v>
      </c>
      <c r="C18" s="6">
        <v>45646</v>
      </c>
      <c r="D18" s="5">
        <v>5889.5569999999998</v>
      </c>
      <c r="E18" s="6">
        <v>45650</v>
      </c>
      <c r="F18" s="5">
        <v>6040.04</v>
      </c>
      <c r="G18" s="7">
        <v>2.5600000000000001E-2</v>
      </c>
      <c r="H18" s="5">
        <v>4494.49</v>
      </c>
      <c r="I18" s="7">
        <v>4494.49</v>
      </c>
      <c r="J18" s="5">
        <v>1</v>
      </c>
      <c r="K18" s="5">
        <v>1</v>
      </c>
      <c r="L18" s="5">
        <v>25380.02</v>
      </c>
      <c r="M18" s="5">
        <v>3</v>
      </c>
      <c r="N18" s="5">
        <v>1498.16</v>
      </c>
      <c r="O18" s="7">
        <v>-9.7000000000000003E-3</v>
      </c>
      <c r="P18" s="7">
        <v>2.5600000000000001E-2</v>
      </c>
      <c r="Q18" s="5" t="s">
        <v>17</v>
      </c>
    </row>
    <row r="19" spans="1:17" x14ac:dyDescent="0.55000000000000004">
      <c r="A19" s="5" t="s">
        <v>28</v>
      </c>
      <c r="B19" s="5" t="s">
        <v>29</v>
      </c>
      <c r="C19" s="6">
        <v>45656</v>
      </c>
      <c r="D19" s="5">
        <v>5906.94</v>
      </c>
      <c r="E19" s="6">
        <v>45656</v>
      </c>
      <c r="F19" s="5">
        <v>5906.94</v>
      </c>
      <c r="G19" s="7">
        <v>0</v>
      </c>
      <c r="H19" s="5">
        <v>-20</v>
      </c>
      <c r="I19" s="7">
        <v>-20</v>
      </c>
      <c r="J19" s="5">
        <v>1</v>
      </c>
      <c r="K19" s="5">
        <v>1</v>
      </c>
      <c r="L19" s="5">
        <v>25360.02</v>
      </c>
      <c r="M19" s="5">
        <v>2</v>
      </c>
      <c r="N19" s="5">
        <v>-10</v>
      </c>
      <c r="O19" s="7">
        <v>-6.4000000000000003E-3</v>
      </c>
      <c r="P19" s="7">
        <v>5.7000000000000002E-3</v>
      </c>
      <c r="Q19" s="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2024-12-31T11:37:40Z</dcterms:modified>
</cp:coreProperties>
</file>