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ESTUDIOS\TENAZ\"/>
    </mc:Choice>
  </mc:AlternateContent>
  <xr:revisionPtr revIDLastSave="0" documentId="13_ncr:1_{969066E0-2D97-44E7-B769-8E0A5C0F12B7}" xr6:coauthVersionLast="47" xr6:coauthVersionMax="47" xr10:uidLastSave="{00000000-0000-0000-0000-000000000000}"/>
  <bookViews>
    <workbookView xWindow="-96" yWindow="-96" windowWidth="19392" windowHeight="10392" xr2:uid="{00000000-000D-0000-FFFF-FFFF00000000}"/>
  </bookViews>
  <sheets>
    <sheet name="Operaciones" sheetId="1" r:id="rId1"/>
    <sheet name="Equity" sheetId="3" r:id="rId2"/>
    <sheet name="Estad" sheetId="4" r:id="rId3"/>
    <sheet name="aux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1" i="1"/>
  <c r="C61" i="1"/>
  <c r="D61" i="1"/>
  <c r="E61" i="1"/>
  <c r="F61" i="1"/>
  <c r="G61" i="1"/>
  <c r="H61" i="1"/>
  <c r="I61" i="1"/>
  <c r="J61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4" i="1"/>
  <c r="C54" i="1"/>
  <c r="D54" i="1"/>
  <c r="E54" i="1"/>
  <c r="F54" i="1"/>
  <c r="G54" i="1"/>
  <c r="H54" i="1"/>
  <c r="I54" i="1"/>
  <c r="J54" i="1"/>
  <c r="B53" i="1"/>
  <c r="C53" i="1"/>
  <c r="D53" i="1"/>
  <c r="E53" i="1"/>
  <c r="F53" i="1"/>
  <c r="G53" i="1"/>
  <c r="H53" i="1"/>
  <c r="I53" i="1"/>
  <c r="J53" i="1"/>
  <c r="B52" i="1"/>
  <c r="C52" i="1"/>
  <c r="D52" i="1"/>
  <c r="E52" i="1"/>
  <c r="F52" i="1"/>
  <c r="G52" i="1"/>
  <c r="H52" i="1"/>
  <c r="I52" i="1"/>
  <c r="J52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47" i="1"/>
  <c r="C47" i="1"/>
  <c r="D47" i="1"/>
  <c r="E47" i="1"/>
  <c r="F47" i="1"/>
  <c r="G47" i="1"/>
  <c r="H47" i="1"/>
  <c r="I47" i="1"/>
  <c r="J47" i="1"/>
  <c r="B46" i="1"/>
  <c r="C46" i="1"/>
  <c r="D46" i="1"/>
  <c r="E46" i="1"/>
  <c r="F46" i="1"/>
  <c r="G46" i="1"/>
  <c r="H46" i="1"/>
  <c r="I46" i="1"/>
  <c r="J46" i="1"/>
  <c r="B45" i="1"/>
  <c r="C45" i="1"/>
  <c r="D45" i="1"/>
  <c r="E45" i="1"/>
  <c r="F45" i="1"/>
  <c r="G45" i="1"/>
  <c r="H45" i="1"/>
  <c r="I45" i="1"/>
  <c r="J45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1" i="1"/>
  <c r="C41" i="1"/>
  <c r="D41" i="1"/>
  <c r="E41" i="1"/>
  <c r="F41" i="1"/>
  <c r="G41" i="1"/>
  <c r="H41" i="1"/>
  <c r="I41" i="1"/>
  <c r="J41" i="1"/>
  <c r="B40" i="1"/>
  <c r="C40" i="1"/>
  <c r="D40" i="1"/>
  <c r="E40" i="1"/>
  <c r="F40" i="1"/>
  <c r="G40" i="1"/>
  <c r="H40" i="1"/>
  <c r="I40" i="1"/>
  <c r="J40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4" i="1"/>
  <c r="C34" i="1"/>
  <c r="D34" i="1"/>
  <c r="E34" i="1"/>
  <c r="F34" i="1"/>
  <c r="G34" i="1"/>
  <c r="H34" i="1"/>
  <c r="I34" i="1"/>
  <c r="J34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29" i="1"/>
  <c r="C29" i="1"/>
  <c r="D29" i="1"/>
  <c r="E29" i="1"/>
  <c r="F29" i="1"/>
  <c r="G29" i="1"/>
  <c r="H29" i="1"/>
  <c r="I29" i="1"/>
  <c r="J29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4" i="1"/>
  <c r="C4" i="1"/>
  <c r="D4" i="1"/>
  <c r="E4" i="1"/>
  <c r="F4" i="1"/>
  <c r="G4" i="1"/>
  <c r="H4" i="1"/>
  <c r="I4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B20" i="1"/>
  <c r="C20" i="1"/>
  <c r="D20" i="1"/>
  <c r="E20" i="1"/>
  <c r="F20" i="1"/>
  <c r="G20" i="1"/>
  <c r="H20" i="1"/>
  <c r="I20" i="1"/>
  <c r="B21" i="1"/>
  <c r="C21" i="1"/>
  <c r="D21" i="1"/>
  <c r="E21" i="1"/>
  <c r="F21" i="1"/>
  <c r="G21" i="1"/>
  <c r="H21" i="1"/>
  <c r="I21" i="1"/>
  <c r="B22" i="1"/>
  <c r="C22" i="1"/>
  <c r="D22" i="1"/>
  <c r="E22" i="1"/>
  <c r="F22" i="1"/>
  <c r="G22" i="1"/>
  <c r="H22" i="1"/>
  <c r="I22" i="1"/>
  <c r="B23" i="1"/>
  <c r="C23" i="1"/>
  <c r="D23" i="1"/>
  <c r="E23" i="1"/>
  <c r="F23" i="1"/>
  <c r="G23" i="1"/>
  <c r="H23" i="1"/>
  <c r="I23" i="1"/>
  <c r="B24" i="1"/>
  <c r="C24" i="1"/>
  <c r="D24" i="1"/>
  <c r="E24" i="1"/>
  <c r="F24" i="1"/>
  <c r="G24" i="1"/>
  <c r="H24" i="1"/>
  <c r="I24" i="1"/>
  <c r="B19" i="1"/>
  <c r="C19" i="1"/>
  <c r="D19" i="1"/>
  <c r="E19" i="1"/>
  <c r="F19" i="1"/>
  <c r="G19" i="1"/>
  <c r="H19" i="1"/>
  <c r="I19" i="1"/>
  <c r="B5" i="1"/>
  <c r="C5" i="1"/>
  <c r="D5" i="1"/>
  <c r="E5" i="1"/>
  <c r="F5" i="1"/>
  <c r="G5" i="1"/>
  <c r="H5" i="1"/>
  <c r="I5" i="1"/>
  <c r="B6" i="1"/>
  <c r="C6" i="1"/>
  <c r="D6" i="1"/>
  <c r="E6" i="1"/>
  <c r="F6" i="1"/>
  <c r="G6" i="1"/>
  <c r="H6" i="1"/>
  <c r="I6" i="1"/>
  <c r="B7" i="1"/>
  <c r="C7" i="1"/>
  <c r="D7" i="1"/>
  <c r="E7" i="1"/>
  <c r="F7" i="1"/>
  <c r="G7" i="1"/>
  <c r="H7" i="1"/>
  <c r="I7" i="1"/>
  <c r="B8" i="1"/>
  <c r="C8" i="1"/>
  <c r="D8" i="1"/>
  <c r="E8" i="1"/>
  <c r="F8" i="1"/>
  <c r="G8" i="1"/>
  <c r="H8" i="1"/>
  <c r="I8" i="1"/>
  <c r="B9" i="1"/>
  <c r="C9" i="1"/>
  <c r="D9" i="1"/>
  <c r="E9" i="1"/>
  <c r="F9" i="1"/>
  <c r="G9" i="1"/>
  <c r="H9" i="1"/>
  <c r="I9" i="1"/>
  <c r="B10" i="1"/>
  <c r="C10" i="1"/>
  <c r="D10" i="1"/>
  <c r="E10" i="1"/>
  <c r="F10" i="1"/>
  <c r="G10" i="1"/>
  <c r="H10" i="1"/>
  <c r="I10" i="1"/>
  <c r="B11" i="1"/>
  <c r="C11" i="1"/>
  <c r="D11" i="1"/>
  <c r="E11" i="1"/>
  <c r="F11" i="1"/>
  <c r="G11" i="1"/>
  <c r="H11" i="1"/>
  <c r="I11" i="1"/>
  <c r="B12" i="1"/>
  <c r="C12" i="1"/>
  <c r="D12" i="1"/>
  <c r="E12" i="1"/>
  <c r="F12" i="1"/>
  <c r="G12" i="1"/>
  <c r="H12" i="1"/>
  <c r="I12" i="1"/>
  <c r="B13" i="1"/>
  <c r="C13" i="1"/>
  <c r="D13" i="1"/>
  <c r="E13" i="1"/>
  <c r="F13" i="1"/>
  <c r="G13" i="1"/>
  <c r="H13" i="1"/>
  <c r="I13" i="1"/>
  <c r="B14" i="1"/>
  <c r="C14" i="1"/>
  <c r="D14" i="1"/>
  <c r="E14" i="1"/>
  <c r="F14" i="1"/>
  <c r="G14" i="1"/>
  <c r="H14" i="1"/>
  <c r="I14" i="1"/>
  <c r="B15" i="1"/>
  <c r="C15" i="1"/>
  <c r="D15" i="1"/>
  <c r="E15" i="1"/>
  <c r="F15" i="1"/>
  <c r="G15" i="1"/>
  <c r="H15" i="1"/>
  <c r="I15" i="1"/>
  <c r="B16" i="1"/>
  <c r="C16" i="1"/>
  <c r="D16" i="1"/>
  <c r="E16" i="1"/>
  <c r="F16" i="1"/>
  <c r="G16" i="1"/>
  <c r="H16" i="1"/>
  <c r="I16" i="1"/>
  <c r="B17" i="1"/>
  <c r="C17" i="1"/>
  <c r="D17" i="1"/>
  <c r="E17" i="1"/>
  <c r="F17" i="1"/>
  <c r="G17" i="1"/>
  <c r="H17" i="1"/>
  <c r="I17" i="1"/>
  <c r="B18" i="1"/>
  <c r="C18" i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<sst xmlns="http://schemas.openxmlformats.org/spreadsheetml/2006/main" count="287" uniqueCount="53">
  <si>
    <t>Symbol</t>
  </si>
  <si>
    <t>Trade</t>
  </si>
  <si>
    <t>Date</t>
  </si>
  <si>
    <t>Price</t>
  </si>
  <si>
    <t>Contracts</t>
  </si>
  <si>
    <t>Ex. date</t>
  </si>
  <si>
    <t>Ex. Price</t>
  </si>
  <si>
    <t>% chg</t>
  </si>
  <si>
    <t>Profit</t>
  </si>
  <si>
    <t>% Profit</t>
  </si>
  <si>
    <t>Position value</t>
  </si>
  <si>
    <t>Cum. Profit</t>
  </si>
  <si>
    <t># bars</t>
  </si>
  <si>
    <t>Profit/bar</t>
  </si>
  <si>
    <t>MAE</t>
  </si>
  <si>
    <t>MFE</t>
  </si>
  <si>
    <t>Scale In/Out</t>
  </si>
  <si>
    <t>0/0</t>
  </si>
  <si>
    <t>Long/Short</t>
  </si>
  <si>
    <t>MARKET</t>
  </si>
  <si>
    <t>PnL</t>
  </si>
  <si>
    <t>&amp;ES_CCB</t>
  </si>
  <si>
    <t>Long</t>
  </si>
  <si>
    <t>&amp;GF_CCB</t>
  </si>
  <si>
    <t>&amp;GC_CCB</t>
  </si>
  <si>
    <t>&amp;ZB_CCB</t>
  </si>
  <si>
    <t>&amp;6E_CCB</t>
  </si>
  <si>
    <t>&amp;NG_CCB</t>
  </si>
  <si>
    <t>EURO FX</t>
  </si>
  <si>
    <t>&amp;ZM_CCB</t>
  </si>
  <si>
    <t>FEEDER CATTLE</t>
  </si>
  <si>
    <t>&amp;CL_CCB</t>
  </si>
  <si>
    <t>&amp;HE_CCB</t>
  </si>
  <si>
    <t>SOYBEAN MEAL</t>
  </si>
  <si>
    <t>GOLD</t>
  </si>
  <si>
    <t>NATURAL GAS</t>
  </si>
  <si>
    <t>LEAN HOGS</t>
  </si>
  <si>
    <t>&amp;KE_CCB</t>
  </si>
  <si>
    <t>OPERACIONES</t>
  </si>
  <si>
    <t>S&amp;P500</t>
  </si>
  <si>
    <t>CRUDE OIL</t>
  </si>
  <si>
    <t>COTTON No 2</t>
  </si>
  <si>
    <t>KC WHEAT</t>
  </si>
  <si>
    <t>T-BOND</t>
  </si>
  <si>
    <t>CONVERSIÓN</t>
  </si>
  <si>
    <t>&amp;CT_CCB</t>
  </si>
  <si>
    <t>Num</t>
  </si>
  <si>
    <t>EQUITY POR DÍAS</t>
  </si>
  <si>
    <t>$PNL POR MESES</t>
  </si>
  <si>
    <t>DRAWDOWN POR DÍAS</t>
  </si>
  <si>
    <t>Short</t>
  </si>
  <si>
    <t>Open Long</t>
  </si>
  <si>
    <t>Open Short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</si>
</sst>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;@"/>
    <numFmt numFmtId="165" formatCode="#,##0.0_ ;[Red]\-#,##0.0\ 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3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4" fillId="0" borderId="0" xfId="0" applyFont="1"/>
    <xf numFmtId="14" fontId="4" fillId="0" borderId="0" xfId="0" applyNumberFormat="1" applyFont="1"/>
    <xf numFmtId="10" fontId="4" fillId="0" borderId="0" xfId="0" applyNumberFormat="1" applyFont="1"/>
    <xf numFmtId="0" fontId="3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right"/>
    </xf>
    <xf numFmtId="0" fontId="3" fillId="0" borderId="6" xfId="0" applyFont="1" applyBorder="1"/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6" fillId="0" borderId="0" xfId="0" applyFont="1" applyAlignment="1">
      <alignment horizontal="left"/>
    </xf>
    <xf numFmtId="3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1">
    <dxf>
      <font>
        <color rgb="FFFFC000"/>
      </font>
    </dxf>
  </dxfs>
  <tableStyles count="0" defaultTableStyle="TableStyleMedium9" defaultPivotStyle="PivotStyleLight16"/>
  <colors>
    <mruColors>
      <color rgb="FFCCECFF"/>
      <color rgb="FF006600"/>
      <color rgb="FF663300"/>
      <color rgb="FF0000CC"/>
      <color rgb="FF0066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Equity</a:t>
            </a:r>
            <a:r>
              <a:rPr lang="es-ES" baseline="0"/>
              <a:t> por </a:t>
            </a:r>
            <a:r>
              <a:rPr lang="es-ES"/>
              <a:t>operaciones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Operaciones!$J$4:$J$77</c:f>
              <c:numCache>
                <c:formatCode>#,##0</c:formatCode>
                <c:ptCount val="74"/>
                <c:pt idx="0">
                  <c:v>-970</c:v>
                </c:pt>
                <c:pt idx="1">
                  <c:v>-970</c:v>
                </c:pt>
                <c:pt idx="2">
                  <c:v>-2300</c:v>
                </c:pt>
                <c:pt idx="3">
                  <c:v>-3940</c:v>
                </c:pt>
                <c:pt idx="4">
                  <c:v>-4846.25</c:v>
                </c:pt>
                <c:pt idx="5">
                  <c:v>-4226.25</c:v>
                </c:pt>
                <c:pt idx="6">
                  <c:v>-4401.25</c:v>
                </c:pt>
                <c:pt idx="7">
                  <c:v>-4911.25</c:v>
                </c:pt>
                <c:pt idx="8">
                  <c:v>-6136.25</c:v>
                </c:pt>
                <c:pt idx="9">
                  <c:v>-5546.25</c:v>
                </c:pt>
                <c:pt idx="10">
                  <c:v>-5096.25</c:v>
                </c:pt>
                <c:pt idx="11">
                  <c:v>-6746.25</c:v>
                </c:pt>
                <c:pt idx="12">
                  <c:v>983.75</c:v>
                </c:pt>
                <c:pt idx="13">
                  <c:v>803.75</c:v>
                </c:pt>
                <c:pt idx="14">
                  <c:v>-436.25</c:v>
                </c:pt>
                <c:pt idx="15">
                  <c:v>-2004.95</c:v>
                </c:pt>
                <c:pt idx="16">
                  <c:v>-2194.9499999999998</c:v>
                </c:pt>
                <c:pt idx="17">
                  <c:v>-3554.95</c:v>
                </c:pt>
                <c:pt idx="18">
                  <c:v>875.05</c:v>
                </c:pt>
                <c:pt idx="19">
                  <c:v>1975.05</c:v>
                </c:pt>
                <c:pt idx="20">
                  <c:v>-1204.95</c:v>
                </c:pt>
                <c:pt idx="21">
                  <c:v>-3492.45</c:v>
                </c:pt>
                <c:pt idx="22">
                  <c:v>-1529.95</c:v>
                </c:pt>
                <c:pt idx="23">
                  <c:v>-2789.95</c:v>
                </c:pt>
                <c:pt idx="24">
                  <c:v>-2358.6999999999998</c:v>
                </c:pt>
                <c:pt idx="25">
                  <c:v>-3878.7</c:v>
                </c:pt>
                <c:pt idx="26">
                  <c:v>-5416.2</c:v>
                </c:pt>
                <c:pt idx="27">
                  <c:v>-6466.2</c:v>
                </c:pt>
                <c:pt idx="28">
                  <c:v>-7031.2</c:v>
                </c:pt>
                <c:pt idx="29">
                  <c:v>-8286.2000000000007</c:v>
                </c:pt>
                <c:pt idx="30">
                  <c:v>-10436.200000000001</c:v>
                </c:pt>
                <c:pt idx="31">
                  <c:v>-11236.2</c:v>
                </c:pt>
                <c:pt idx="32">
                  <c:v>-12055</c:v>
                </c:pt>
                <c:pt idx="33">
                  <c:v>-11685</c:v>
                </c:pt>
                <c:pt idx="34">
                  <c:v>-10630</c:v>
                </c:pt>
                <c:pt idx="35">
                  <c:v>-11830</c:v>
                </c:pt>
                <c:pt idx="36">
                  <c:v>-11750</c:v>
                </c:pt>
                <c:pt idx="37">
                  <c:v>-14662.5</c:v>
                </c:pt>
                <c:pt idx="38">
                  <c:v>-14422.5</c:v>
                </c:pt>
                <c:pt idx="39">
                  <c:v>-14557.5</c:v>
                </c:pt>
                <c:pt idx="40">
                  <c:v>-12907.5</c:v>
                </c:pt>
                <c:pt idx="41">
                  <c:v>-12737.5</c:v>
                </c:pt>
                <c:pt idx="42">
                  <c:v>-14243.7</c:v>
                </c:pt>
                <c:pt idx="43">
                  <c:v>-14003.7</c:v>
                </c:pt>
                <c:pt idx="44">
                  <c:v>-14703.7</c:v>
                </c:pt>
                <c:pt idx="45">
                  <c:v>-15403.7</c:v>
                </c:pt>
                <c:pt idx="46">
                  <c:v>-13785</c:v>
                </c:pt>
                <c:pt idx="47">
                  <c:v>-14425</c:v>
                </c:pt>
                <c:pt idx="48">
                  <c:v>-14145</c:v>
                </c:pt>
                <c:pt idx="49">
                  <c:v>-17005</c:v>
                </c:pt>
                <c:pt idx="50">
                  <c:v>-18355</c:v>
                </c:pt>
                <c:pt idx="51">
                  <c:v>-19305</c:v>
                </c:pt>
                <c:pt idx="52">
                  <c:v>-17717.5</c:v>
                </c:pt>
                <c:pt idx="53">
                  <c:v>-18277.5</c:v>
                </c:pt>
                <c:pt idx="54">
                  <c:v>-20765</c:v>
                </c:pt>
                <c:pt idx="55">
                  <c:v>-20677.5</c:v>
                </c:pt>
                <c:pt idx="56">
                  <c:v>-22765</c:v>
                </c:pt>
                <c:pt idx="57">
                  <c:v>-24295</c:v>
                </c:pt>
                <c:pt idx="58">
                  <c:v>-23875</c:v>
                </c:pt>
                <c:pt idx="59">
                  <c:v>-24925</c:v>
                </c:pt>
                <c:pt idx="60">
                  <c:v>-21405</c:v>
                </c:pt>
                <c:pt idx="61">
                  <c:v>-20875</c:v>
                </c:pt>
                <c:pt idx="62">
                  <c:v>-22895</c:v>
                </c:pt>
                <c:pt idx="63">
                  <c:v>-23535</c:v>
                </c:pt>
                <c:pt idx="64">
                  <c:v>-22310</c:v>
                </c:pt>
                <c:pt idx="65">
                  <c:v>-18247.5</c:v>
                </c:pt>
                <c:pt idx="66">
                  <c:v>-18367.5</c:v>
                </c:pt>
                <c:pt idx="67">
                  <c:v>-18447.5</c:v>
                </c:pt>
                <c:pt idx="68">
                  <c:v>-19247.5</c:v>
                </c:pt>
                <c:pt idx="69">
                  <c:v>-14797.5</c:v>
                </c:pt>
                <c:pt idx="70">
                  <c:v>-15047.5</c:v>
                </c:pt>
                <c:pt idx="71">
                  <c:v>-16207.5</c:v>
                </c:pt>
                <c:pt idx="72">
                  <c:v>-16867.5</c:v>
                </c:pt>
                <c:pt idx="73">
                  <c:v>-17927.5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02-454F-90EC-D80440BDB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717120"/>
        <c:axId val="123718656"/>
      </c:lineChart>
      <c:catAx>
        <c:axId val="1237171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123718656"/>
        <c:crosses val="autoZero"/>
        <c:auto val="1"/>
        <c:lblAlgn val="ctr"/>
        <c:lblOffset val="100"/>
        <c:noMultiLvlLbl val="0"/>
      </c:catAx>
      <c:valAx>
        <c:axId val="1237186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crossAx val="12371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77" l="0.70000000000000062" r="0.70000000000000062" t="0.750000000000013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2</xdr:row>
      <xdr:rowOff>0</xdr:rowOff>
    </xdr:from>
    <xdr:to>
      <xdr:col>16</xdr:col>
      <xdr:colOff>80010</xdr:colOff>
      <xdr:row>18</xdr:row>
      <xdr:rowOff>99060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5</xdr:col>
      <xdr:colOff>685800</xdr:colOff>
      <xdr:row>15</xdr:row>
      <xdr:rowOff>143256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87B956-EA95-E5C2-48D0-79BAF2D27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598170"/>
          <a:ext cx="3855720" cy="233781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13</xdr:col>
      <xdr:colOff>231648</xdr:colOff>
      <xdr:row>20</xdr:row>
      <xdr:rowOff>103632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05069E8-C0CF-7352-F891-1DE1ABBEF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7360" y="598170"/>
          <a:ext cx="4422648" cy="3212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143256</xdr:colOff>
      <xdr:row>20</xdr:row>
      <xdr:rowOff>140208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7DD336-0599-ABA5-1651-B6CB857E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182880"/>
          <a:ext cx="4898136" cy="361492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149352</xdr:colOff>
      <xdr:row>39</xdr:row>
      <xdr:rowOff>121920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19DC0B85-34BD-3570-95E6-7CE6BF72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" y="3840480"/>
          <a:ext cx="4904232" cy="341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89"/>
  <sheetViews>
    <sheetView showGridLines="0" tabSelected="1" workbookViewId="0">
      <selection activeCell="M82" sqref="M82"/>
    </sheetView>
  </sheetViews>
  <sheetFormatPr baseColWidth="10" defaultRowHeight="14.4" x14ac:dyDescent="0.55000000000000004"/>
  <cols>
    <col min="1" max="1" width="6.20703125" customWidth="1"/>
    <col min="2" max="2" width="15.5234375" style="1" bestFit="1" customWidth="1"/>
    <col min="3" max="3" width="9.7890625" style="3" bestFit="1" customWidth="1"/>
    <col min="4" max="4" width="8.3671875" customWidth="1"/>
    <col min="5" max="5" width="7.68359375" bestFit="1" customWidth="1"/>
    <col min="6" max="6" width="7.15625" bestFit="1" customWidth="1"/>
    <col min="7" max="7" width="8.68359375" bestFit="1" customWidth="1"/>
    <col min="8" max="8" width="4.578125" bestFit="1" customWidth="1"/>
    <col min="9" max="9" width="8.05078125" bestFit="1" customWidth="1"/>
    <col min="10" max="10" width="9.89453125" style="1" bestFit="1" customWidth="1"/>
  </cols>
  <sheetData>
    <row r="2" spans="2:10" ht="18.3" x14ac:dyDescent="0.7">
      <c r="B2" s="6" t="s">
        <v>38</v>
      </c>
      <c r="D2" s="4"/>
    </row>
    <row r="3" spans="2:10" x14ac:dyDescent="0.55000000000000004">
      <c r="B3" s="17" t="s">
        <v>19</v>
      </c>
      <c r="C3" s="5" t="s">
        <v>18</v>
      </c>
      <c r="D3" s="5" t="s">
        <v>2</v>
      </c>
      <c r="E3" s="5" t="s">
        <v>3</v>
      </c>
      <c r="F3" s="5" t="s">
        <v>5</v>
      </c>
      <c r="G3" s="5" t="s">
        <v>6</v>
      </c>
      <c r="H3" s="5" t="s">
        <v>46</v>
      </c>
      <c r="I3" s="5" t="s">
        <v>20</v>
      </c>
      <c r="J3" s="5" t="s">
        <v>11</v>
      </c>
    </row>
    <row r="4" spans="2:10" x14ac:dyDescent="0.55000000000000004">
      <c r="B4" s="18" t="str">
        <f>VLOOKUP(aux!A2,aux!$S$4:$T$14,2,FALSE)</f>
        <v>LEAN HOGS</v>
      </c>
      <c r="C4" s="1" t="str">
        <f>aux!B2</f>
        <v>Long</v>
      </c>
      <c r="D4" s="2">
        <f>aux!C2</f>
        <v>45300</v>
      </c>
      <c r="E4" s="1">
        <f>aux!D2</f>
        <v>71.875</v>
      </c>
      <c r="F4" s="2">
        <f>aux!E2</f>
        <v>45307</v>
      </c>
      <c r="G4" s="1">
        <f>aux!F2</f>
        <v>69.7</v>
      </c>
      <c r="H4" s="1">
        <f>aux!J2</f>
        <v>1</v>
      </c>
      <c r="I4" s="19">
        <f>aux!H2</f>
        <v>-970</v>
      </c>
      <c r="J4" s="23">
        <f>aux!L2</f>
        <v>-970</v>
      </c>
    </row>
    <row r="5" spans="2:10" x14ac:dyDescent="0.55000000000000004">
      <c r="B5" s="18" t="str">
        <f>VLOOKUP(aux!A3,aux!$S$4:$T$14,2,FALSE)</f>
        <v>KC WHEAT</v>
      </c>
      <c r="C5" s="1" t="str">
        <f>aux!B3</f>
        <v>Short</v>
      </c>
      <c r="D5" s="2">
        <f>aux!C3</f>
        <v>45294</v>
      </c>
      <c r="E5" s="1">
        <f>aux!D3</f>
        <v>649.5</v>
      </c>
      <c r="F5" s="2">
        <f>aux!E3</f>
        <v>45314</v>
      </c>
      <c r="G5" s="1">
        <f>aux!F3</f>
        <v>647.5</v>
      </c>
      <c r="H5" s="1">
        <f>aux!J3</f>
        <v>1</v>
      </c>
      <c r="I5" s="19">
        <f>aux!H3</f>
        <v>0</v>
      </c>
      <c r="J5" s="23">
        <f>aux!L3</f>
        <v>-970</v>
      </c>
    </row>
    <row r="6" spans="2:10" x14ac:dyDescent="0.55000000000000004">
      <c r="B6" s="18" t="str">
        <f>VLOOKUP(aux!A4,aux!$S$4:$T$14,2,FALSE)</f>
        <v>SOYBEAN MEAL</v>
      </c>
      <c r="C6" s="1" t="str">
        <f>aux!B4</f>
        <v>Short</v>
      </c>
      <c r="D6" s="2">
        <f>aux!C4</f>
        <v>45313</v>
      </c>
      <c r="E6" s="1">
        <f>aux!D4</f>
        <v>325.10000000000002</v>
      </c>
      <c r="F6" s="2">
        <f>aux!E4</f>
        <v>45315</v>
      </c>
      <c r="G6" s="1">
        <f>aux!F4</f>
        <v>337.4</v>
      </c>
      <c r="H6" s="1">
        <f>aux!J4</f>
        <v>1</v>
      </c>
      <c r="I6" s="19">
        <f>aux!H4</f>
        <v>-1330</v>
      </c>
      <c r="J6" s="23">
        <f>aux!L4</f>
        <v>-2300</v>
      </c>
    </row>
    <row r="7" spans="2:10" x14ac:dyDescent="0.55000000000000004">
      <c r="B7" s="18" t="str">
        <f>VLOOKUP(aux!A5,aux!$S$4:$T$14,2,FALSE)</f>
        <v>SOYBEAN MEAL</v>
      </c>
      <c r="C7" s="1" t="str">
        <f>aux!B5</f>
        <v>Short</v>
      </c>
      <c r="D7" s="2">
        <f>aux!C5</f>
        <v>45317</v>
      </c>
      <c r="E7" s="1">
        <f>aux!D5</f>
        <v>323.10000000000002</v>
      </c>
      <c r="F7" s="2">
        <f>aux!E5</f>
        <v>45322</v>
      </c>
      <c r="G7" s="1">
        <f>aux!F5</f>
        <v>338.5</v>
      </c>
      <c r="H7" s="1">
        <f>aux!J5</f>
        <v>1</v>
      </c>
      <c r="I7" s="19">
        <f>aux!H5</f>
        <v>-1640</v>
      </c>
      <c r="J7" s="23">
        <f>aux!L5</f>
        <v>-3940</v>
      </c>
    </row>
    <row r="8" spans="2:10" x14ac:dyDescent="0.55000000000000004">
      <c r="B8" s="18" t="str">
        <f>VLOOKUP(aux!A6,aux!$S$4:$T$14,2,FALSE)</f>
        <v>EURO FX</v>
      </c>
      <c r="C8" s="1" t="str">
        <f>aux!B6</f>
        <v>Short</v>
      </c>
      <c r="D8" s="2">
        <f>aux!C6</f>
        <v>45317</v>
      </c>
      <c r="E8" s="1">
        <f>aux!D6</f>
        <v>1.10165</v>
      </c>
      <c r="F8" s="2">
        <f>aux!E6</f>
        <v>45324</v>
      </c>
      <c r="G8" s="1">
        <f>aux!F6</f>
        <v>1.1081000000000001</v>
      </c>
      <c r="H8" s="1">
        <f>aux!J6</f>
        <v>1</v>
      </c>
      <c r="I8" s="19">
        <f>aux!H6</f>
        <v>-906.25</v>
      </c>
      <c r="J8" s="23">
        <f>aux!L6</f>
        <v>-4846.25</v>
      </c>
    </row>
    <row r="9" spans="2:10" x14ac:dyDescent="0.55000000000000004">
      <c r="B9" s="18" t="str">
        <f>VLOOKUP(aux!A7,aux!$S$4:$T$14,2,FALSE)</f>
        <v>LEAN HOGS</v>
      </c>
      <c r="C9" s="1" t="str">
        <f>aux!B7</f>
        <v>Long</v>
      </c>
      <c r="D9" s="2">
        <f>aux!C7</f>
        <v>45314</v>
      </c>
      <c r="E9" s="1">
        <f>aux!D7</f>
        <v>72.474999999999994</v>
      </c>
      <c r="F9" s="2">
        <f>aux!E7</f>
        <v>45327</v>
      </c>
      <c r="G9" s="1">
        <f>aux!F7</f>
        <v>74.275000000000006</v>
      </c>
      <c r="H9" s="1">
        <f>aux!J7</f>
        <v>1</v>
      </c>
      <c r="I9" s="19">
        <f>aux!H7</f>
        <v>620</v>
      </c>
      <c r="J9" s="23">
        <f>aux!L7</f>
        <v>-4226.25</v>
      </c>
    </row>
    <row r="10" spans="2:10" x14ac:dyDescent="0.55000000000000004">
      <c r="B10" s="18" t="str">
        <f>VLOOKUP(aux!A8,aux!$S$4:$T$14,2,FALSE)</f>
        <v>EURO FX</v>
      </c>
      <c r="C10" s="1" t="str">
        <f>aux!B8</f>
        <v>Short</v>
      </c>
      <c r="D10" s="2">
        <f>aux!C8</f>
        <v>45327</v>
      </c>
      <c r="E10" s="1">
        <f>aux!D8</f>
        <v>1.0971500000000001</v>
      </c>
      <c r="F10" s="2">
        <f>aux!E8</f>
        <v>45331</v>
      </c>
      <c r="G10" s="1">
        <f>aux!F8</f>
        <v>1.09775</v>
      </c>
      <c r="H10" s="1">
        <f>aux!J8</f>
        <v>1</v>
      </c>
      <c r="I10" s="19">
        <f>aux!H8</f>
        <v>-175</v>
      </c>
      <c r="J10" s="23">
        <f>aux!L8</f>
        <v>-4401.25</v>
      </c>
    </row>
    <row r="11" spans="2:10" x14ac:dyDescent="0.55000000000000004">
      <c r="B11" s="18" t="str">
        <f>VLOOKUP(aux!A9,aux!$S$4:$T$14,2,FALSE)</f>
        <v>SOYBEAN MEAL</v>
      </c>
      <c r="C11" s="1" t="str">
        <f>aux!B9</f>
        <v>Short</v>
      </c>
      <c r="D11" s="2">
        <f>aux!C9</f>
        <v>45330</v>
      </c>
      <c r="E11" s="1">
        <f>aux!D9</f>
        <v>317.89999999999998</v>
      </c>
      <c r="F11" s="2">
        <f>aux!E9</f>
        <v>45342</v>
      </c>
      <c r="G11" s="1">
        <f>aux!F9</f>
        <v>322</v>
      </c>
      <c r="H11" s="1">
        <f>aux!J9</f>
        <v>1</v>
      </c>
      <c r="I11" s="19">
        <f>aux!H9</f>
        <v>-510</v>
      </c>
      <c r="J11" s="23">
        <f>aux!L9</f>
        <v>-4911.25</v>
      </c>
    </row>
    <row r="12" spans="2:10" x14ac:dyDescent="0.55000000000000004">
      <c r="B12" s="18" t="str">
        <f>VLOOKUP(aux!A10,aux!$S$4:$T$14,2,FALSE)</f>
        <v>EURO FX</v>
      </c>
      <c r="C12" s="1" t="str">
        <f>aux!B10</f>
        <v>Short</v>
      </c>
      <c r="D12" s="2">
        <f>aux!C10</f>
        <v>45335</v>
      </c>
      <c r="E12" s="1">
        <f>aux!D10</f>
        <v>1.0912500000000001</v>
      </c>
      <c r="F12" s="2">
        <f>aux!E10</f>
        <v>45342</v>
      </c>
      <c r="G12" s="1">
        <f>aux!F10</f>
        <v>1.10025</v>
      </c>
      <c r="H12" s="1">
        <f>aux!J10</f>
        <v>1</v>
      </c>
      <c r="I12" s="19">
        <f>aux!H10</f>
        <v>-1225</v>
      </c>
      <c r="J12" s="23">
        <f>aux!L10</f>
        <v>-6136.25</v>
      </c>
    </row>
    <row r="13" spans="2:10" x14ac:dyDescent="0.55000000000000004">
      <c r="B13" s="18" t="str">
        <f>VLOOKUP(aux!A11,aux!$S$4:$T$14,2,FALSE)</f>
        <v>NATURAL GAS</v>
      </c>
      <c r="C13" s="1" t="str">
        <f>aux!B11</f>
        <v>Short</v>
      </c>
      <c r="D13" s="2">
        <f>aux!C11</f>
        <v>45334</v>
      </c>
      <c r="E13" s="1">
        <f>aux!D11</f>
        <v>3.375</v>
      </c>
      <c r="F13" s="2">
        <f>aux!E11</f>
        <v>45343</v>
      </c>
      <c r="G13" s="1">
        <f>aux!F11</f>
        <v>3.306</v>
      </c>
      <c r="H13" s="1">
        <f>aux!J11</f>
        <v>1</v>
      </c>
      <c r="I13" s="19">
        <f>aux!H11</f>
        <v>590</v>
      </c>
      <c r="J13" s="23">
        <f>aux!L11</f>
        <v>-5546.25</v>
      </c>
    </row>
    <row r="14" spans="2:10" x14ac:dyDescent="0.55000000000000004">
      <c r="B14" s="18" t="str">
        <f>VLOOKUP(aux!A12,aux!$S$4:$T$14,2,FALSE)</f>
        <v>KC WHEAT</v>
      </c>
      <c r="C14" s="1" t="str">
        <f>aux!B12</f>
        <v>Short</v>
      </c>
      <c r="D14" s="2">
        <f>aux!C12</f>
        <v>45330</v>
      </c>
      <c r="E14" s="1">
        <f>aux!D12</f>
        <v>631.25</v>
      </c>
      <c r="F14" s="2">
        <f>aux!E12</f>
        <v>45344</v>
      </c>
      <c r="G14" s="1">
        <f>aux!F12</f>
        <v>620.25</v>
      </c>
      <c r="H14" s="1">
        <f>aux!J12</f>
        <v>1</v>
      </c>
      <c r="I14" s="19">
        <f>aux!H12</f>
        <v>450</v>
      </c>
      <c r="J14" s="23">
        <f>aux!L12</f>
        <v>-5096.25</v>
      </c>
    </row>
    <row r="15" spans="2:10" x14ac:dyDescent="0.55000000000000004">
      <c r="B15" s="18" t="str">
        <f>VLOOKUP(aux!A13,aux!$S$4:$T$14,2,FALSE)</f>
        <v>KC WHEAT</v>
      </c>
      <c r="C15" s="1" t="str">
        <f>aux!B13</f>
        <v>Short</v>
      </c>
      <c r="D15" s="2">
        <f>aux!C13</f>
        <v>45348</v>
      </c>
      <c r="E15" s="1">
        <f>aux!D13</f>
        <v>593.25</v>
      </c>
      <c r="F15" s="2">
        <f>aux!E13</f>
        <v>45349</v>
      </c>
      <c r="G15" s="1">
        <f>aux!F13</f>
        <v>624.25</v>
      </c>
      <c r="H15" s="1">
        <f>aux!J13</f>
        <v>1</v>
      </c>
      <c r="I15" s="19">
        <f>aux!H13</f>
        <v>-1650</v>
      </c>
      <c r="J15" s="23">
        <f>aux!L13</f>
        <v>-6746.25</v>
      </c>
    </row>
    <row r="16" spans="2:10" x14ac:dyDescent="0.55000000000000004">
      <c r="B16" s="18" t="str">
        <f>VLOOKUP(aux!A14,aux!$S$4:$T$14,2,FALSE)</f>
        <v>COTTON No 2</v>
      </c>
      <c r="C16" s="1" t="str">
        <f>aux!B14</f>
        <v>Long</v>
      </c>
      <c r="D16" s="2">
        <f>aux!C14</f>
        <v>45323</v>
      </c>
      <c r="E16" s="1">
        <f>aux!D14</f>
        <v>90.76</v>
      </c>
      <c r="F16" s="2">
        <f>aux!E14</f>
        <v>45355</v>
      </c>
      <c r="G16" s="1">
        <f>aux!F14</f>
        <v>98.59</v>
      </c>
      <c r="H16" s="1">
        <f>aux!J14</f>
        <v>2</v>
      </c>
      <c r="I16" s="19">
        <f>aux!H14</f>
        <v>7730</v>
      </c>
      <c r="J16" s="23">
        <f>aux!L14</f>
        <v>983.75</v>
      </c>
    </row>
    <row r="17" spans="2:13" x14ac:dyDescent="0.55000000000000004">
      <c r="B17" s="18" t="str">
        <f>VLOOKUP(aux!A15,aux!$S$4:$T$14,2,FALSE)</f>
        <v>SOYBEAN MEAL</v>
      </c>
      <c r="C17" s="1" t="str">
        <f>aux!B15</f>
        <v>Short</v>
      </c>
      <c r="D17" s="2">
        <f>aux!C15</f>
        <v>45344</v>
      </c>
      <c r="E17" s="1">
        <f>aux!D15</f>
        <v>310.7</v>
      </c>
      <c r="F17" s="2">
        <f>aux!E15</f>
        <v>45355</v>
      </c>
      <c r="G17" s="1">
        <f>aux!F15</f>
        <v>311.5</v>
      </c>
      <c r="H17" s="1">
        <f>aux!J15</f>
        <v>1</v>
      </c>
      <c r="I17" s="19">
        <f>aux!H15</f>
        <v>-180</v>
      </c>
      <c r="J17" s="23">
        <f>aux!L15</f>
        <v>803.75</v>
      </c>
    </row>
    <row r="18" spans="2:13" x14ac:dyDescent="0.55000000000000004">
      <c r="B18" s="18" t="str">
        <f>VLOOKUP(aux!A16,aux!$S$4:$T$14,2,FALSE)</f>
        <v>CRUDE OIL</v>
      </c>
      <c r="C18" s="1" t="str">
        <f>aux!B16</f>
        <v>Long</v>
      </c>
      <c r="D18" s="2">
        <f>aux!C16</f>
        <v>45349</v>
      </c>
      <c r="E18" s="1">
        <f>aux!D16</f>
        <v>71.680000000000007</v>
      </c>
      <c r="F18" s="2">
        <f>aux!E16</f>
        <v>45356</v>
      </c>
      <c r="G18" s="1">
        <f>aux!F16</f>
        <v>70.540000000000006</v>
      </c>
      <c r="H18" s="1">
        <f>aux!J16</f>
        <v>1</v>
      </c>
      <c r="I18" s="19">
        <f>aux!H16</f>
        <v>-1240</v>
      </c>
      <c r="J18" s="23">
        <f>aux!L16</f>
        <v>-436.25</v>
      </c>
    </row>
    <row r="19" spans="2:13" x14ac:dyDescent="0.55000000000000004">
      <c r="B19" s="18" t="str">
        <f>VLOOKUP(aux!A17,aux!$S$4:$T$14,2,FALSE)</f>
        <v>T-BOND</v>
      </c>
      <c r="C19" s="1" t="str">
        <f>aux!B17</f>
        <v>Short</v>
      </c>
      <c r="D19" s="2">
        <f>aux!C17</f>
        <v>45369</v>
      </c>
      <c r="E19" s="1">
        <f>aux!D17</f>
        <v>118.6562</v>
      </c>
      <c r="F19" s="2">
        <f>aux!E17</f>
        <v>45373</v>
      </c>
      <c r="G19" s="1">
        <f>aux!F17</f>
        <v>120.125</v>
      </c>
      <c r="H19" s="1">
        <f>aux!J17</f>
        <v>1</v>
      </c>
      <c r="I19" s="19">
        <f>aux!H17</f>
        <v>-1568.7</v>
      </c>
      <c r="J19" s="23">
        <f>aux!L17</f>
        <v>-2004.95</v>
      </c>
      <c r="M19" s="20"/>
    </row>
    <row r="20" spans="2:13" x14ac:dyDescent="0.55000000000000004">
      <c r="B20" s="18" t="str">
        <f>VLOOKUP(aux!A18,aux!$S$4:$T$14,2,FALSE)</f>
        <v>NATURAL GAS</v>
      </c>
      <c r="C20" s="1" t="str">
        <f>aux!B18</f>
        <v>Short</v>
      </c>
      <c r="D20" s="2">
        <f>aux!C18</f>
        <v>45364</v>
      </c>
      <c r="E20" s="1">
        <f>aux!D18</f>
        <v>3.1680000000000001</v>
      </c>
      <c r="F20" s="2">
        <f>aux!E18</f>
        <v>45383</v>
      </c>
      <c r="G20" s="1">
        <f>aux!F18</f>
        <v>3.177</v>
      </c>
      <c r="H20" s="1">
        <f>aux!J18</f>
        <v>1</v>
      </c>
      <c r="I20" s="19">
        <f>aux!H18</f>
        <v>-190</v>
      </c>
      <c r="J20" s="23">
        <f>aux!L18</f>
        <v>-2194.9499999999998</v>
      </c>
    </row>
    <row r="21" spans="2:13" x14ac:dyDescent="0.55000000000000004">
      <c r="B21" s="18" t="str">
        <f>VLOOKUP(aux!A19,aux!$S$4:$T$14,2,FALSE)</f>
        <v>SOYBEAN MEAL</v>
      </c>
      <c r="C21" s="1" t="str">
        <f>aux!B19</f>
        <v>Short</v>
      </c>
      <c r="D21" s="2">
        <f>aux!C19</f>
        <v>45384</v>
      </c>
      <c r="E21" s="1">
        <f>aux!D19</f>
        <v>304.8</v>
      </c>
      <c r="F21" s="2">
        <f>aux!E19</f>
        <v>45390</v>
      </c>
      <c r="G21" s="1">
        <f>aux!F19</f>
        <v>311.10000000000002</v>
      </c>
      <c r="H21" s="1">
        <f>aux!J19</f>
        <v>2</v>
      </c>
      <c r="I21" s="19">
        <f>aux!H19</f>
        <v>-1360</v>
      </c>
      <c r="J21" s="23">
        <f>aux!L19</f>
        <v>-3554.95</v>
      </c>
    </row>
    <row r="22" spans="2:13" x14ac:dyDescent="0.55000000000000004">
      <c r="B22" s="18" t="str">
        <f>VLOOKUP(aux!A20,aux!$S$4:$T$14,2,FALSE)</f>
        <v>CRUDE OIL</v>
      </c>
      <c r="C22" s="1" t="str">
        <f>aux!B20</f>
        <v>Long</v>
      </c>
      <c r="D22" s="2">
        <f>aux!C20</f>
        <v>45365</v>
      </c>
      <c r="E22" s="1">
        <f>aux!D20</f>
        <v>73.61</v>
      </c>
      <c r="F22" s="2">
        <f>aux!E20</f>
        <v>45392</v>
      </c>
      <c r="G22" s="1">
        <f>aux!F20</f>
        <v>78.14</v>
      </c>
      <c r="H22" s="1">
        <f>aux!J20</f>
        <v>1</v>
      </c>
      <c r="I22" s="19">
        <f>aux!H20</f>
        <v>4430</v>
      </c>
      <c r="J22" s="23">
        <f>aux!L20</f>
        <v>875.05</v>
      </c>
    </row>
    <row r="23" spans="2:13" x14ac:dyDescent="0.55000000000000004">
      <c r="B23" s="18" t="str">
        <f>VLOOKUP(aux!A21,aux!$S$4:$T$14,2,FALSE)</f>
        <v>LEAN HOGS</v>
      </c>
      <c r="C23" s="1" t="str">
        <f>aux!B21</f>
        <v>Long</v>
      </c>
      <c r="D23" s="2">
        <f>aux!C21</f>
        <v>45383</v>
      </c>
      <c r="E23" s="1">
        <f>aux!D21</f>
        <v>80.099999999999994</v>
      </c>
      <c r="F23" s="2">
        <f>aux!E21</f>
        <v>45394</v>
      </c>
      <c r="G23" s="1">
        <f>aux!F21</f>
        <v>81.599999999999994</v>
      </c>
      <c r="H23" s="1">
        <f>aux!J21</f>
        <v>2</v>
      </c>
      <c r="I23" s="19">
        <f>aux!H21</f>
        <v>1100</v>
      </c>
      <c r="J23" s="23">
        <f>aux!L21</f>
        <v>1975.05</v>
      </c>
    </row>
    <row r="24" spans="2:13" x14ac:dyDescent="0.55000000000000004">
      <c r="B24" s="18" t="str">
        <f>VLOOKUP(aux!A22,aux!$S$4:$T$14,2,FALSE)</f>
        <v>CRUDE OIL</v>
      </c>
      <c r="C24" s="1" t="str">
        <f>aux!B22</f>
        <v>Long</v>
      </c>
      <c r="D24" s="2">
        <f>aux!C22</f>
        <v>45394</v>
      </c>
      <c r="E24" s="1">
        <f>aux!D22</f>
        <v>81.13</v>
      </c>
      <c r="F24" s="2">
        <f>aux!E22</f>
        <v>45397</v>
      </c>
      <c r="G24" s="1">
        <f>aux!F22</f>
        <v>78.05</v>
      </c>
      <c r="H24" s="1">
        <f>aux!J22</f>
        <v>1</v>
      </c>
      <c r="I24" s="19">
        <f>aux!H22</f>
        <v>-3180</v>
      </c>
      <c r="J24" s="23">
        <f>aux!L22</f>
        <v>-1204.95</v>
      </c>
      <c r="L24" s="3"/>
      <c r="M24" s="24"/>
    </row>
    <row r="25" spans="2:13" x14ac:dyDescent="0.55000000000000004">
      <c r="B25" s="18" t="str">
        <f>VLOOKUP(aux!A23,aux!$S$4:$T$14,2,FALSE)</f>
        <v>FEEDER CATTLE</v>
      </c>
      <c r="C25" s="1" t="str">
        <f>aux!B23</f>
        <v>Short</v>
      </c>
      <c r="D25" s="2">
        <f>aux!C23</f>
        <v>45393</v>
      </c>
      <c r="E25" s="1">
        <f>aux!D23</f>
        <v>240.375</v>
      </c>
      <c r="F25" s="2">
        <f>aux!E23</f>
        <v>45398</v>
      </c>
      <c r="G25" s="1">
        <f>aux!F23</f>
        <v>244.75</v>
      </c>
      <c r="H25" s="1">
        <f>aux!J23</f>
        <v>1</v>
      </c>
      <c r="I25" s="19">
        <f>aux!H23</f>
        <v>-2287.5</v>
      </c>
      <c r="J25" s="23">
        <f>aux!L23</f>
        <v>-3492.45</v>
      </c>
    </row>
    <row r="26" spans="2:13" x14ac:dyDescent="0.55000000000000004">
      <c r="B26" s="18" t="str">
        <f>VLOOKUP(aux!A24,aux!$S$4:$T$14,2,FALSE)</f>
        <v>T-BOND</v>
      </c>
      <c r="C26" s="1" t="str">
        <f>aux!B24</f>
        <v>Short</v>
      </c>
      <c r="D26" s="2">
        <f>aux!C24</f>
        <v>45384</v>
      </c>
      <c r="E26" s="1">
        <f>aux!D24</f>
        <v>118.5625</v>
      </c>
      <c r="F26" s="2">
        <f>aux!E24</f>
        <v>45401</v>
      </c>
      <c r="G26" s="1">
        <f>aux!F24</f>
        <v>116.5</v>
      </c>
      <c r="H26" s="1">
        <f>aux!J24</f>
        <v>1</v>
      </c>
      <c r="I26" s="19">
        <f>aux!H24</f>
        <v>1962.5</v>
      </c>
      <c r="J26" s="23">
        <f>aux!L24</f>
        <v>-1529.95</v>
      </c>
    </row>
    <row r="27" spans="2:13" x14ac:dyDescent="0.55000000000000004">
      <c r="B27" s="18" t="str">
        <f>VLOOKUP(aux!A25,aux!$S$4:$T$14,2,FALSE)</f>
        <v>NATURAL GAS</v>
      </c>
      <c r="C27" s="1" t="str">
        <f>aux!B25</f>
        <v>Short</v>
      </c>
      <c r="D27" s="2">
        <f>aux!C25</f>
        <v>45397</v>
      </c>
      <c r="E27" s="1">
        <f>aux!D25</f>
        <v>3.0139999999999998</v>
      </c>
      <c r="F27" s="2">
        <f>aux!E25</f>
        <v>45401</v>
      </c>
      <c r="G27" s="1">
        <f>aux!F25</f>
        <v>3.13</v>
      </c>
      <c r="H27" s="1">
        <f>aux!J25</f>
        <v>1</v>
      </c>
      <c r="I27" s="19">
        <f>aux!H25</f>
        <v>-1260</v>
      </c>
      <c r="J27" s="23">
        <f>aux!L25</f>
        <v>-2789.95</v>
      </c>
    </row>
    <row r="28" spans="2:13" x14ac:dyDescent="0.55000000000000004">
      <c r="B28" s="18" t="str">
        <f>VLOOKUP(aux!A26,aux!$S$4:$T$14,2,FALSE)</f>
        <v>EURO FX</v>
      </c>
      <c r="C28" s="1" t="str">
        <f>aux!B26</f>
        <v>Short</v>
      </c>
      <c r="D28" s="2">
        <f>aux!C26</f>
        <v>45393</v>
      </c>
      <c r="E28" s="1">
        <f>aux!D26</f>
        <v>1.0889500000000001</v>
      </c>
      <c r="F28" s="2">
        <f>aux!E26</f>
        <v>45405</v>
      </c>
      <c r="G28" s="1">
        <f>aux!F26</f>
        <v>1.0847</v>
      </c>
      <c r="H28" s="1">
        <f>aux!J26</f>
        <v>1</v>
      </c>
      <c r="I28" s="19">
        <f>aux!H26</f>
        <v>431.25</v>
      </c>
      <c r="J28" s="23">
        <f>aux!L26</f>
        <v>-2358.6999999999998</v>
      </c>
    </row>
    <row r="29" spans="2:13" x14ac:dyDescent="0.55000000000000004">
      <c r="B29" s="18" t="str">
        <f>VLOOKUP(aux!A27,aux!$S$4:$T$14,2,FALSE)</f>
        <v>LEAN HOGS</v>
      </c>
      <c r="C29" s="1" t="str">
        <f>aux!B27</f>
        <v>Long</v>
      </c>
      <c r="D29" s="2">
        <f>aux!C27</f>
        <v>45405</v>
      </c>
      <c r="E29" s="1">
        <f>aux!D27</f>
        <v>84.375</v>
      </c>
      <c r="F29" s="2">
        <f>aux!E27</f>
        <v>45408</v>
      </c>
      <c r="G29" s="1">
        <f>aux!F27</f>
        <v>82.6</v>
      </c>
      <c r="H29" s="1">
        <f>aux!J27</f>
        <v>2</v>
      </c>
      <c r="I29" s="19">
        <f>aux!H27</f>
        <v>-1520</v>
      </c>
      <c r="J29" s="23">
        <f>aux!L27</f>
        <v>-3878.7</v>
      </c>
    </row>
    <row r="30" spans="2:13" x14ac:dyDescent="0.55000000000000004">
      <c r="B30" s="18" t="str">
        <f>VLOOKUP(aux!A28,aux!$S$4:$T$14,2,FALSE)</f>
        <v>T-BOND</v>
      </c>
      <c r="C30" s="1" t="str">
        <f>aux!B28</f>
        <v>Short</v>
      </c>
      <c r="D30" s="2">
        <f>aux!C28</f>
        <v>45407</v>
      </c>
      <c r="E30" s="1">
        <f>aux!D28</f>
        <v>113.7812</v>
      </c>
      <c r="F30" s="2">
        <f>aux!E28</f>
        <v>45412</v>
      </c>
      <c r="G30" s="1">
        <f>aux!F28</f>
        <v>115.2188</v>
      </c>
      <c r="H30" s="1">
        <f>aux!J28</f>
        <v>1</v>
      </c>
      <c r="I30" s="19">
        <f>aux!H28</f>
        <v>-1537.5</v>
      </c>
      <c r="J30" s="23">
        <f>aux!L28</f>
        <v>-5416.2</v>
      </c>
    </row>
    <row r="31" spans="2:13" x14ac:dyDescent="0.55000000000000004">
      <c r="B31" s="18" t="str">
        <f>VLOOKUP(aux!A29,aux!$S$4:$T$14,2,FALSE)</f>
        <v>NATURAL GAS</v>
      </c>
      <c r="C31" s="1" t="str">
        <f>aux!B29</f>
        <v>Short</v>
      </c>
      <c r="D31" s="2">
        <f>aux!C29</f>
        <v>45406</v>
      </c>
      <c r="E31" s="1">
        <f>aux!D29</f>
        <v>2.9769999999999999</v>
      </c>
      <c r="F31" s="2">
        <f>aux!E29</f>
        <v>45415</v>
      </c>
      <c r="G31" s="1">
        <f>aux!F29</f>
        <v>3.0720000000000001</v>
      </c>
      <c r="H31" s="1">
        <f>aux!J29</f>
        <v>1</v>
      </c>
      <c r="I31" s="19">
        <f>aux!H29</f>
        <v>-1050</v>
      </c>
      <c r="J31" s="23">
        <f>aux!L29</f>
        <v>-6466.2</v>
      </c>
    </row>
    <row r="32" spans="2:13" x14ac:dyDescent="0.55000000000000004">
      <c r="B32" s="18" t="str">
        <f>VLOOKUP(aux!A30,aux!$S$4:$T$14,2,FALSE)</f>
        <v>COTTON No 2</v>
      </c>
      <c r="C32" s="1" t="str">
        <f>aux!B30</f>
        <v>Short</v>
      </c>
      <c r="D32" s="2">
        <f>aux!C30</f>
        <v>45412</v>
      </c>
      <c r="E32" s="1">
        <f>aux!D30</f>
        <v>82.05</v>
      </c>
      <c r="F32" s="2">
        <f>aux!E30</f>
        <v>45420</v>
      </c>
      <c r="G32" s="1">
        <f>aux!F30</f>
        <v>82.98</v>
      </c>
      <c r="H32" s="1">
        <f>aux!J30</f>
        <v>1</v>
      </c>
      <c r="I32" s="19">
        <f>aux!H30</f>
        <v>-565</v>
      </c>
      <c r="J32" s="23">
        <f>aux!L30</f>
        <v>-7031.2</v>
      </c>
    </row>
    <row r="33" spans="2:10" x14ac:dyDescent="0.55000000000000004">
      <c r="B33" s="18" t="str">
        <f>VLOOKUP(aux!A31,aux!$S$4:$T$14,2,FALSE)</f>
        <v>COTTON No 2</v>
      </c>
      <c r="C33" s="1" t="str">
        <f>aux!B31</f>
        <v>Short</v>
      </c>
      <c r="D33" s="2">
        <f>aux!C31</f>
        <v>45426</v>
      </c>
      <c r="E33" s="1">
        <f>aux!D31</f>
        <v>78.069999999999993</v>
      </c>
      <c r="F33" s="2">
        <f>aux!E31</f>
        <v>45434</v>
      </c>
      <c r="G33" s="1">
        <f>aux!F31</f>
        <v>80.38</v>
      </c>
      <c r="H33" s="1">
        <f>aux!J31</f>
        <v>1</v>
      </c>
      <c r="I33" s="19">
        <f>aux!H31</f>
        <v>-1255</v>
      </c>
      <c r="J33" s="23">
        <f>aux!L31</f>
        <v>-8286.2000000000007</v>
      </c>
    </row>
    <row r="34" spans="2:10" x14ac:dyDescent="0.55000000000000004">
      <c r="B34" s="18" t="str">
        <f>VLOOKUP(aux!A32,aux!$S$4:$T$14,2,FALSE)</f>
        <v>SOYBEAN MEAL</v>
      </c>
      <c r="C34" s="1" t="str">
        <f>aux!B32</f>
        <v>Long</v>
      </c>
      <c r="D34" s="2">
        <f>aux!C32</f>
        <v>45440</v>
      </c>
      <c r="E34" s="1">
        <f>aux!D32</f>
        <v>359.5</v>
      </c>
      <c r="F34" s="2">
        <f>aux!E32</f>
        <v>45441</v>
      </c>
      <c r="G34" s="1">
        <f>aux!F32</f>
        <v>339</v>
      </c>
      <c r="H34" s="1">
        <f>aux!J32</f>
        <v>1</v>
      </c>
      <c r="I34" s="19">
        <f>aux!H32</f>
        <v>-2150</v>
      </c>
      <c r="J34" s="23">
        <f>aux!L32</f>
        <v>-10436.200000000001</v>
      </c>
    </row>
    <row r="35" spans="2:10" x14ac:dyDescent="0.55000000000000004">
      <c r="B35" s="18" t="str">
        <f>VLOOKUP(aux!A33,aux!$S$4:$T$14,2,FALSE)</f>
        <v>FEEDER CATTLE</v>
      </c>
      <c r="C35" s="1" t="str">
        <f>aux!B33</f>
        <v>Long</v>
      </c>
      <c r="D35" s="2">
        <f>aux!C33</f>
        <v>45433</v>
      </c>
      <c r="E35" s="1">
        <f>aux!D33</f>
        <v>250.97499999999999</v>
      </c>
      <c r="F35" s="2">
        <f>aux!E33</f>
        <v>45442</v>
      </c>
      <c r="G35" s="1">
        <f>aux!F33</f>
        <v>249.57499999999999</v>
      </c>
      <c r="H35" s="1">
        <f>aux!J33</f>
        <v>1</v>
      </c>
      <c r="I35" s="19">
        <f>aux!H33</f>
        <v>-800</v>
      </c>
      <c r="J35" s="23">
        <f>aux!L33</f>
        <v>-11236.2</v>
      </c>
    </row>
    <row r="36" spans="2:10" x14ac:dyDescent="0.55000000000000004">
      <c r="B36" s="18" t="str">
        <f>VLOOKUP(aux!A34,aux!$S$4:$T$14,2,FALSE)</f>
        <v>T-BOND</v>
      </c>
      <c r="C36" s="1" t="str">
        <f>aux!B34</f>
        <v>Long</v>
      </c>
      <c r="D36" s="2">
        <f>aux!C34</f>
        <v>45456</v>
      </c>
      <c r="E36" s="1">
        <f>aux!D34</f>
        <v>120.3438</v>
      </c>
      <c r="F36" s="2">
        <f>aux!E34</f>
        <v>45469</v>
      </c>
      <c r="G36" s="1">
        <f>aux!F34</f>
        <v>119.625</v>
      </c>
      <c r="H36" s="1">
        <f>aux!J34</f>
        <v>1</v>
      </c>
      <c r="I36" s="19">
        <f>aux!H34</f>
        <v>-818.8</v>
      </c>
      <c r="J36" s="23">
        <f>aux!L34</f>
        <v>-12055</v>
      </c>
    </row>
    <row r="37" spans="2:10" x14ac:dyDescent="0.55000000000000004">
      <c r="B37" s="18" t="str">
        <f>VLOOKUP(aux!A35,aux!$S$4:$T$14,2,FALSE)</f>
        <v>CRUDE OIL</v>
      </c>
      <c r="C37" s="1" t="str">
        <f>aux!B35</f>
        <v>Long</v>
      </c>
      <c r="D37" s="2">
        <f>aux!C35</f>
        <v>45460</v>
      </c>
      <c r="E37" s="1">
        <f>aux!D35</f>
        <v>75.540000000000006</v>
      </c>
      <c r="F37" s="2">
        <f>aux!E35</f>
        <v>45469</v>
      </c>
      <c r="G37" s="1">
        <f>aux!F35</f>
        <v>76.010000000000005</v>
      </c>
      <c r="H37" s="1">
        <f>aux!J35</f>
        <v>1</v>
      </c>
      <c r="I37" s="19">
        <f>aux!H35</f>
        <v>370</v>
      </c>
      <c r="J37" s="23">
        <f>aux!L35</f>
        <v>-11685</v>
      </c>
    </row>
    <row r="38" spans="2:10" x14ac:dyDescent="0.55000000000000004">
      <c r="B38" s="18" t="str">
        <f>VLOOKUP(aux!A36,aux!$S$4:$T$14,2,FALSE)</f>
        <v>COTTON No 2</v>
      </c>
      <c r="C38" s="1" t="str">
        <f>aux!B36</f>
        <v>Short</v>
      </c>
      <c r="D38" s="2">
        <f>aux!C36</f>
        <v>45446</v>
      </c>
      <c r="E38" s="1">
        <f>aux!D36</f>
        <v>76.819999999999993</v>
      </c>
      <c r="F38" s="2">
        <f>aux!E36</f>
        <v>45470</v>
      </c>
      <c r="G38" s="1">
        <f>aux!F36</f>
        <v>74.510000000000005</v>
      </c>
      <c r="H38" s="1">
        <f>aux!J36</f>
        <v>1</v>
      </c>
      <c r="I38" s="19">
        <f>aux!H36</f>
        <v>1055</v>
      </c>
      <c r="J38" s="23">
        <f>aux!L36</f>
        <v>-10630</v>
      </c>
    </row>
    <row r="39" spans="2:10" x14ac:dyDescent="0.55000000000000004">
      <c r="B39" s="18" t="str">
        <f>VLOOKUP(aux!A37,aux!$S$4:$T$14,2,FALSE)</f>
        <v>SOYBEAN MEAL</v>
      </c>
      <c r="C39" s="1" t="str">
        <f>aux!B37</f>
        <v>Short</v>
      </c>
      <c r="D39" s="2">
        <f>aux!C37</f>
        <v>45474</v>
      </c>
      <c r="E39" s="1">
        <f>aux!D37</f>
        <v>326.7</v>
      </c>
      <c r="F39" s="2">
        <f>aux!E37</f>
        <v>45478</v>
      </c>
      <c r="G39" s="1">
        <f>aux!F37</f>
        <v>337.7</v>
      </c>
      <c r="H39" s="1">
        <f>aux!J37</f>
        <v>1</v>
      </c>
      <c r="I39" s="19">
        <f>aux!H37</f>
        <v>-1200</v>
      </c>
      <c r="J39" s="23">
        <f>aux!L37</f>
        <v>-11830</v>
      </c>
    </row>
    <row r="40" spans="2:10" x14ac:dyDescent="0.55000000000000004">
      <c r="B40" s="18" t="str">
        <f>VLOOKUP(aux!A38,aux!$S$4:$T$14,2,FALSE)</f>
        <v>CRUDE OIL</v>
      </c>
      <c r="C40" s="1" t="str">
        <f>aux!B38</f>
        <v>Long</v>
      </c>
      <c r="D40" s="2">
        <f>aux!C38</f>
        <v>45470</v>
      </c>
      <c r="E40" s="1">
        <f>aux!D38</f>
        <v>77.680000000000007</v>
      </c>
      <c r="F40" s="2">
        <f>aux!E38</f>
        <v>45482</v>
      </c>
      <c r="G40" s="1">
        <f>aux!F38</f>
        <v>77.86</v>
      </c>
      <c r="H40" s="1">
        <f>aux!J38</f>
        <v>1</v>
      </c>
      <c r="I40" s="19">
        <f>aux!H38</f>
        <v>80</v>
      </c>
      <c r="J40" s="23">
        <f>aux!L38</f>
        <v>-11750</v>
      </c>
    </row>
    <row r="41" spans="2:10" x14ac:dyDescent="0.55000000000000004">
      <c r="B41" s="18" t="str">
        <f>VLOOKUP(aux!A39,aux!$S$4:$T$14,2,FALSE)</f>
        <v>FEEDER CATTLE</v>
      </c>
      <c r="C41" s="1" t="str">
        <f>aux!B39</f>
        <v>Long</v>
      </c>
      <c r="D41" s="2">
        <f>aux!C39</f>
        <v>45476</v>
      </c>
      <c r="E41" s="1">
        <f>aux!D39</f>
        <v>253.55</v>
      </c>
      <c r="F41" s="2">
        <f>aux!E39</f>
        <v>45482</v>
      </c>
      <c r="G41" s="1">
        <f>aux!F39</f>
        <v>247.92500000000001</v>
      </c>
      <c r="H41" s="1">
        <f>aux!J39</f>
        <v>1</v>
      </c>
      <c r="I41" s="19">
        <f>aux!H39</f>
        <v>-2912.5</v>
      </c>
      <c r="J41" s="23">
        <f>aux!L39</f>
        <v>-14662.5</v>
      </c>
    </row>
    <row r="42" spans="2:10" x14ac:dyDescent="0.55000000000000004">
      <c r="B42" s="18" t="str">
        <f>VLOOKUP(aux!A40,aux!$S$4:$T$14,2,FALSE)</f>
        <v>LEAN HOGS</v>
      </c>
      <c r="C42" s="1" t="str">
        <f>aux!B40</f>
        <v>Short</v>
      </c>
      <c r="D42" s="2">
        <f>aux!C40</f>
        <v>45467</v>
      </c>
      <c r="E42" s="1">
        <f>aux!D40</f>
        <v>67.599999999999994</v>
      </c>
      <c r="F42" s="2">
        <f>aux!E40</f>
        <v>45488</v>
      </c>
      <c r="G42" s="1">
        <f>aux!F40</f>
        <v>67.174999999999997</v>
      </c>
      <c r="H42" s="1">
        <f>aux!J40</f>
        <v>2</v>
      </c>
      <c r="I42" s="19">
        <f>aux!H40</f>
        <v>240</v>
      </c>
      <c r="J42" s="23">
        <f>aux!L40</f>
        <v>-14422.5</v>
      </c>
    </row>
    <row r="43" spans="2:10" x14ac:dyDescent="0.55000000000000004">
      <c r="B43" s="18" t="str">
        <f>VLOOKUP(aux!A41,aux!$S$4:$T$14,2,FALSE)</f>
        <v>COTTON No 2</v>
      </c>
      <c r="C43" s="1" t="str">
        <f>aux!B41</f>
        <v>Short</v>
      </c>
      <c r="D43" s="2">
        <f>aux!C41</f>
        <v>45478</v>
      </c>
      <c r="E43" s="1">
        <f>aux!D41</f>
        <v>70.989999999999995</v>
      </c>
      <c r="F43" s="2">
        <f>aux!E41</f>
        <v>45488</v>
      </c>
      <c r="G43" s="1">
        <f>aux!F41</f>
        <v>71.06</v>
      </c>
      <c r="H43" s="1">
        <f>aux!J41</f>
        <v>1</v>
      </c>
      <c r="I43" s="19">
        <f>aux!H41</f>
        <v>-135</v>
      </c>
      <c r="J43" s="23">
        <f>aux!L41</f>
        <v>-14557.5</v>
      </c>
    </row>
    <row r="44" spans="2:10" x14ac:dyDescent="0.55000000000000004">
      <c r="B44" s="18" t="str">
        <f>VLOOKUP(aux!A42,aux!$S$4:$T$14,2,FALSE)</f>
        <v>S&amp;P500</v>
      </c>
      <c r="C44" s="1" t="str">
        <f>aux!B42</f>
        <v>Long</v>
      </c>
      <c r="D44" s="2">
        <f>aux!C42</f>
        <v>45476</v>
      </c>
      <c r="E44" s="1">
        <f>aux!D42</f>
        <v>5714.5</v>
      </c>
      <c r="F44" s="2">
        <f>aux!E42</f>
        <v>45491</v>
      </c>
      <c r="G44" s="1">
        <f>aux!F42</f>
        <v>5749.5</v>
      </c>
      <c r="H44" s="1">
        <f>aux!J42</f>
        <v>1</v>
      </c>
      <c r="I44" s="19">
        <f>aux!H42</f>
        <v>1650</v>
      </c>
      <c r="J44" s="23">
        <f>aux!L42</f>
        <v>-12907.5</v>
      </c>
    </row>
    <row r="45" spans="2:10" x14ac:dyDescent="0.55000000000000004">
      <c r="B45" s="18" t="str">
        <f>VLOOKUP(aux!A43,aux!$S$4:$T$14,2,FALSE)</f>
        <v>SOYBEAN MEAL</v>
      </c>
      <c r="C45" s="1" t="str">
        <f>aux!B43</f>
        <v>Short</v>
      </c>
      <c r="D45" s="2">
        <f>aux!C43</f>
        <v>45482</v>
      </c>
      <c r="E45" s="1">
        <f>aux!D43</f>
        <v>326.60000000000002</v>
      </c>
      <c r="F45" s="2">
        <f>aux!E43</f>
        <v>45495</v>
      </c>
      <c r="G45" s="1">
        <f>aux!F43</f>
        <v>323.89999999999998</v>
      </c>
      <c r="H45" s="1">
        <f>aux!J43</f>
        <v>1</v>
      </c>
      <c r="I45" s="19">
        <f>aux!H43</f>
        <v>170</v>
      </c>
      <c r="J45" s="23">
        <f>aux!L43</f>
        <v>-12737.5</v>
      </c>
    </row>
    <row r="46" spans="2:10" x14ac:dyDescent="0.55000000000000004">
      <c r="B46" s="18" t="str">
        <f>VLOOKUP(aux!A44,aux!$S$4:$T$14,2,FALSE)</f>
        <v>T-BOND</v>
      </c>
      <c r="C46" s="1" t="str">
        <f>aux!B44</f>
        <v>Long</v>
      </c>
      <c r="D46" s="2">
        <f>aux!C44</f>
        <v>45490</v>
      </c>
      <c r="E46" s="1">
        <f>aux!D44</f>
        <v>120.75</v>
      </c>
      <c r="F46" s="2">
        <f>aux!E44</f>
        <v>45495</v>
      </c>
      <c r="G46" s="1">
        <f>aux!F44</f>
        <v>119.3438</v>
      </c>
      <c r="H46" s="1">
        <f>aux!J44</f>
        <v>1</v>
      </c>
      <c r="I46" s="19">
        <f>aux!H44</f>
        <v>-1506.2</v>
      </c>
      <c r="J46" s="23">
        <f>aux!L44</f>
        <v>-14243.7</v>
      </c>
    </row>
    <row r="47" spans="2:10" x14ac:dyDescent="0.55000000000000004">
      <c r="B47" s="18" t="str">
        <f>VLOOKUP(aux!A45,aux!$S$4:$T$14,2,FALSE)</f>
        <v>COTTON No 2</v>
      </c>
      <c r="C47" s="1" t="str">
        <f>aux!B45</f>
        <v>Short</v>
      </c>
      <c r="D47" s="2">
        <f>aux!C45</f>
        <v>45495</v>
      </c>
      <c r="E47" s="1">
        <f>aux!D45</f>
        <v>69.33</v>
      </c>
      <c r="F47" s="2">
        <f>aux!E45</f>
        <v>45503</v>
      </c>
      <c r="G47" s="1">
        <f>aux!F45</f>
        <v>68.650000000000006</v>
      </c>
      <c r="H47" s="1">
        <f>aux!J45</f>
        <v>1</v>
      </c>
      <c r="I47" s="19">
        <f>aux!H45</f>
        <v>240</v>
      </c>
      <c r="J47" s="23">
        <f>aux!L45</f>
        <v>-14003.7</v>
      </c>
    </row>
    <row r="48" spans="2:10" x14ac:dyDescent="0.55000000000000004">
      <c r="B48" s="18" t="str">
        <f>VLOOKUP(aux!A46,aux!$S$4:$T$14,2,FALSE)</f>
        <v>KC WHEAT</v>
      </c>
      <c r="C48" s="1" t="str">
        <f>aux!B46</f>
        <v>Short</v>
      </c>
      <c r="D48" s="2">
        <f>aux!C46</f>
        <v>45499</v>
      </c>
      <c r="E48" s="1">
        <f>aux!D46</f>
        <v>579</v>
      </c>
      <c r="F48" s="2">
        <f>aux!E46</f>
        <v>45506</v>
      </c>
      <c r="G48" s="1">
        <f>aux!F46</f>
        <v>591</v>
      </c>
      <c r="H48" s="1">
        <f>aux!J46</f>
        <v>1</v>
      </c>
      <c r="I48" s="19">
        <f>aux!H46</f>
        <v>-700</v>
      </c>
      <c r="J48" s="23">
        <f>aux!L46</f>
        <v>-14703.7</v>
      </c>
    </row>
    <row r="49" spans="2:10" x14ac:dyDescent="0.55000000000000004">
      <c r="B49" s="18" t="str">
        <f>VLOOKUP(aux!A47,aux!$S$4:$T$14,2,FALSE)</f>
        <v>NATURAL GAS</v>
      </c>
      <c r="C49" s="1" t="str">
        <f>aux!B47</f>
        <v>Short</v>
      </c>
      <c r="D49" s="2">
        <f>aux!C47</f>
        <v>45499</v>
      </c>
      <c r="E49" s="1">
        <f>aux!D47</f>
        <v>2.653</v>
      </c>
      <c r="F49" s="2">
        <f>aux!E47</f>
        <v>45512</v>
      </c>
      <c r="G49" s="1">
        <f>aux!F47</f>
        <v>2.7130000000000001</v>
      </c>
      <c r="H49" s="1">
        <f>aux!J47</f>
        <v>1</v>
      </c>
      <c r="I49" s="19">
        <f>aux!H47</f>
        <v>-700</v>
      </c>
      <c r="J49" s="23">
        <f>aux!L47</f>
        <v>-15403.7</v>
      </c>
    </row>
    <row r="50" spans="2:10" x14ac:dyDescent="0.55000000000000004">
      <c r="B50" s="18" t="str">
        <f>VLOOKUP(aux!A48,aux!$S$4:$T$14,2,FALSE)</f>
        <v>T-BOND</v>
      </c>
      <c r="C50" s="1" t="str">
        <f>aux!B48</f>
        <v>Long</v>
      </c>
      <c r="D50" s="2">
        <f>aux!C48</f>
        <v>45504</v>
      </c>
      <c r="E50" s="1">
        <f>aux!D48</f>
        <v>120.9062</v>
      </c>
      <c r="F50" s="2">
        <f>aux!E48</f>
        <v>45512</v>
      </c>
      <c r="G50" s="1">
        <f>aux!F48</f>
        <v>122.625</v>
      </c>
      <c r="H50" s="1">
        <f>aux!J48</f>
        <v>1</v>
      </c>
      <c r="I50" s="19">
        <f>aux!H48</f>
        <v>1618.7</v>
      </c>
      <c r="J50" s="23">
        <f>aux!L48</f>
        <v>-13785</v>
      </c>
    </row>
    <row r="51" spans="2:10" x14ac:dyDescent="0.55000000000000004">
      <c r="B51" s="18" t="str">
        <f>VLOOKUP(aux!A49,aux!$S$4:$T$14,2,FALSE)</f>
        <v>COTTON No 2</v>
      </c>
      <c r="C51" s="1" t="str">
        <f>aux!B49</f>
        <v>Short</v>
      </c>
      <c r="D51" s="2">
        <f>aux!C49</f>
        <v>45509</v>
      </c>
      <c r="E51" s="1">
        <f>aux!D49</f>
        <v>66.62</v>
      </c>
      <c r="F51" s="2">
        <f>aux!E49</f>
        <v>45513</v>
      </c>
      <c r="G51" s="1">
        <f>aux!F49</f>
        <v>67.7</v>
      </c>
      <c r="H51" s="1">
        <f>aux!J49</f>
        <v>1</v>
      </c>
      <c r="I51" s="19">
        <f>aux!H49</f>
        <v>-640</v>
      </c>
      <c r="J51" s="23">
        <f>aux!L49</f>
        <v>-14425</v>
      </c>
    </row>
    <row r="52" spans="2:10" x14ac:dyDescent="0.55000000000000004">
      <c r="B52" s="18" t="str">
        <f>VLOOKUP(aux!A50,aux!$S$4:$T$14,2,FALSE)</f>
        <v>SOYBEAN MEAL</v>
      </c>
      <c r="C52" s="1" t="str">
        <f>aux!B50</f>
        <v>Short</v>
      </c>
      <c r="D52" s="2">
        <f>aux!C50</f>
        <v>45513</v>
      </c>
      <c r="E52" s="1">
        <f>aux!D50</f>
        <v>319.3</v>
      </c>
      <c r="F52" s="2">
        <f>aux!E50</f>
        <v>45523</v>
      </c>
      <c r="G52" s="1">
        <f>aux!F50</f>
        <v>315.5</v>
      </c>
      <c r="H52" s="1">
        <f>aux!J50</f>
        <v>1</v>
      </c>
      <c r="I52" s="19">
        <f>aux!H50</f>
        <v>280</v>
      </c>
      <c r="J52" s="23">
        <f>aux!L50</f>
        <v>-14145</v>
      </c>
    </row>
    <row r="53" spans="2:10" x14ac:dyDescent="0.55000000000000004">
      <c r="B53" s="18" t="str">
        <f>VLOOKUP(aux!A51,aux!$S$4:$T$14,2,FALSE)</f>
        <v>COTTON No 2</v>
      </c>
      <c r="C53" s="1" t="str">
        <f>aux!B51</f>
        <v>Short</v>
      </c>
      <c r="D53" s="2">
        <f>aux!C51</f>
        <v>45520</v>
      </c>
      <c r="E53" s="1">
        <f>aux!D51</f>
        <v>65.67</v>
      </c>
      <c r="F53" s="2">
        <f>aux!E51</f>
        <v>45524</v>
      </c>
      <c r="G53" s="1">
        <f>aux!F51</f>
        <v>68.430000000000007</v>
      </c>
      <c r="H53" s="1">
        <f>aux!J51</f>
        <v>2</v>
      </c>
      <c r="I53" s="19">
        <f>aux!H51</f>
        <v>-2860</v>
      </c>
      <c r="J53" s="23">
        <f>aux!L51</f>
        <v>-17005</v>
      </c>
    </row>
    <row r="54" spans="2:10" x14ac:dyDescent="0.55000000000000004">
      <c r="B54" s="18" t="str">
        <f>VLOOKUP(aux!A52,aux!$S$4:$T$14,2,FALSE)</f>
        <v>FEEDER CATTLE</v>
      </c>
      <c r="C54" s="1" t="str">
        <f>aux!B52</f>
        <v>Short</v>
      </c>
      <c r="D54" s="2">
        <f>aux!C52</f>
        <v>45524</v>
      </c>
      <c r="E54" s="1">
        <f>aux!D52</f>
        <v>231.25</v>
      </c>
      <c r="F54" s="2">
        <f>aux!E52</f>
        <v>45530</v>
      </c>
      <c r="G54" s="1">
        <f>aux!F52</f>
        <v>233.75</v>
      </c>
      <c r="H54" s="1">
        <f>aux!J52</f>
        <v>1</v>
      </c>
      <c r="I54" s="19">
        <f>aux!H52</f>
        <v>-1350</v>
      </c>
      <c r="J54" s="23">
        <f>aux!L52</f>
        <v>-18355</v>
      </c>
    </row>
    <row r="55" spans="2:10" x14ac:dyDescent="0.55000000000000004">
      <c r="B55" s="18" t="str">
        <f>VLOOKUP(aux!A53,aux!$S$4:$T$14,2,FALSE)</f>
        <v>KC WHEAT</v>
      </c>
      <c r="C55" s="1" t="str">
        <f>aux!B53</f>
        <v>Short</v>
      </c>
      <c r="D55" s="2">
        <f>aux!C53</f>
        <v>45520</v>
      </c>
      <c r="E55" s="1">
        <f>aux!D53</f>
        <v>568.75</v>
      </c>
      <c r="F55" s="2">
        <f>aux!E53</f>
        <v>45532</v>
      </c>
      <c r="G55" s="1">
        <f>aux!F53</f>
        <v>577.25</v>
      </c>
      <c r="H55" s="1">
        <f>aux!J53</f>
        <v>2</v>
      </c>
      <c r="I55" s="19">
        <f>aux!H53</f>
        <v>-950</v>
      </c>
      <c r="J55" s="23">
        <f>aux!L53</f>
        <v>-19305</v>
      </c>
    </row>
    <row r="56" spans="2:10" x14ac:dyDescent="0.55000000000000004">
      <c r="B56" s="18" t="str">
        <f>VLOOKUP(aux!A54,aux!$S$4:$T$14,2,FALSE)</f>
        <v>EURO FX</v>
      </c>
      <c r="C56" s="1" t="str">
        <f>aux!B54</f>
        <v>Long</v>
      </c>
      <c r="D56" s="2">
        <f>aux!C54</f>
        <v>45509</v>
      </c>
      <c r="E56" s="1">
        <f>aux!D54</f>
        <v>1.1064000000000001</v>
      </c>
      <c r="F56" s="2">
        <f>aux!E54</f>
        <v>45533</v>
      </c>
      <c r="G56" s="1">
        <f>aux!F54</f>
        <v>1.1198999999999999</v>
      </c>
      <c r="H56" s="1">
        <f>aux!J54</f>
        <v>1</v>
      </c>
      <c r="I56" s="19">
        <f>aux!H54</f>
        <v>1587.5</v>
      </c>
      <c r="J56" s="23">
        <f>aux!L54</f>
        <v>-17717.5</v>
      </c>
    </row>
    <row r="57" spans="2:10" x14ac:dyDescent="0.55000000000000004">
      <c r="B57" s="18" t="str">
        <f>VLOOKUP(aux!A55,aux!$S$4:$T$14,2,FALSE)</f>
        <v>NATURAL GAS</v>
      </c>
      <c r="C57" s="1" t="str">
        <f>aux!B55</f>
        <v>Short</v>
      </c>
      <c r="D57" s="2">
        <f>aux!C55</f>
        <v>45531</v>
      </c>
      <c r="E57" s="1">
        <f>aux!D55</f>
        <v>2.5369999999999999</v>
      </c>
      <c r="F57" s="2">
        <f>aux!E55</f>
        <v>45538</v>
      </c>
      <c r="G57" s="1">
        <f>aux!F55</f>
        <v>2.5830000000000002</v>
      </c>
      <c r="H57" s="1">
        <f>aux!J55</f>
        <v>1</v>
      </c>
      <c r="I57" s="19">
        <f>aux!H55</f>
        <v>-560</v>
      </c>
      <c r="J57" s="23">
        <f>aux!L55</f>
        <v>-18277.5</v>
      </c>
    </row>
    <row r="58" spans="2:10" x14ac:dyDescent="0.55000000000000004">
      <c r="B58" s="18" t="str">
        <f>VLOOKUP(aux!A56,aux!$S$4:$T$14,2,FALSE)</f>
        <v>FEEDER CATTLE</v>
      </c>
      <c r="C58" s="1" t="str">
        <f>aux!B56</f>
        <v>Short</v>
      </c>
      <c r="D58" s="2">
        <f>aux!C56</f>
        <v>45541</v>
      </c>
      <c r="E58" s="1">
        <f>aux!D56</f>
        <v>227.57499999999999</v>
      </c>
      <c r="F58" s="2">
        <f>aux!E56</f>
        <v>45546</v>
      </c>
      <c r="G58" s="1">
        <f>aux!F56</f>
        <v>232.35</v>
      </c>
      <c r="H58" s="1">
        <f>aux!J56</f>
        <v>1</v>
      </c>
      <c r="I58" s="19">
        <f>aux!H56</f>
        <v>-2487.5</v>
      </c>
      <c r="J58" s="23">
        <f>aux!L56</f>
        <v>-20765</v>
      </c>
    </row>
    <row r="59" spans="2:10" x14ac:dyDescent="0.55000000000000004">
      <c r="B59" s="18" t="str">
        <f>VLOOKUP(aux!A57,aux!$S$4:$T$14,2,FALSE)</f>
        <v>T-BOND</v>
      </c>
      <c r="C59" s="1" t="str">
        <f>aux!B57</f>
        <v>Long</v>
      </c>
      <c r="D59" s="2">
        <f>aux!C57</f>
        <v>45540</v>
      </c>
      <c r="E59" s="1">
        <f>aux!D57</f>
        <v>125.9375</v>
      </c>
      <c r="F59" s="2">
        <f>aux!E57</f>
        <v>45553</v>
      </c>
      <c r="G59" s="1">
        <f>aux!F57</f>
        <v>126.125</v>
      </c>
      <c r="H59" s="1">
        <f>aux!J57</f>
        <v>1</v>
      </c>
      <c r="I59" s="19">
        <f>aux!H57</f>
        <v>87.5</v>
      </c>
      <c r="J59" s="23">
        <f>aux!L57</f>
        <v>-20677.5</v>
      </c>
    </row>
    <row r="60" spans="2:10" x14ac:dyDescent="0.55000000000000004">
      <c r="B60" s="18" t="str">
        <f>VLOOKUP(aux!A58,aux!$S$4:$T$14,2,FALSE)</f>
        <v>EURO FX</v>
      </c>
      <c r="C60" s="1" t="str">
        <f>aux!B58</f>
        <v>Long</v>
      </c>
      <c r="D60" s="2">
        <f>aux!C58</f>
        <v>45560</v>
      </c>
      <c r="E60" s="1">
        <f>aux!D58</f>
        <v>1.127</v>
      </c>
      <c r="F60" s="2">
        <f>aux!E58</f>
        <v>45566</v>
      </c>
      <c r="G60" s="1">
        <f>aux!F58</f>
        <v>1.1190500000000001</v>
      </c>
      <c r="H60" s="1">
        <f>aux!J58</f>
        <v>2</v>
      </c>
      <c r="I60" s="19">
        <f>aux!H58</f>
        <v>-2087.5</v>
      </c>
      <c r="J60" s="23">
        <f>aux!L58</f>
        <v>-22765</v>
      </c>
    </row>
    <row r="61" spans="2:10" x14ac:dyDescent="0.55000000000000004">
      <c r="B61" s="18" t="str">
        <f>VLOOKUP(aux!A59,aux!$S$4:$T$14,2,FALSE)</f>
        <v>SOYBEAN MEAL</v>
      </c>
      <c r="C61" s="1" t="str">
        <f>aux!B59</f>
        <v>Long</v>
      </c>
      <c r="D61" s="2">
        <f>aux!C59</f>
        <v>45565</v>
      </c>
      <c r="E61" s="1">
        <f>aux!D59</f>
        <v>350.9</v>
      </c>
      <c r="F61" s="2">
        <f>aux!E59</f>
        <v>45569</v>
      </c>
      <c r="G61" s="1">
        <f>aux!F59</f>
        <v>336.6</v>
      </c>
      <c r="H61" s="1">
        <f>aux!J59</f>
        <v>1</v>
      </c>
      <c r="I61" s="19">
        <f>aux!H59</f>
        <v>-1530</v>
      </c>
      <c r="J61" s="23">
        <f>aux!L59</f>
        <v>-24295</v>
      </c>
    </row>
    <row r="62" spans="2:10" x14ac:dyDescent="0.55000000000000004">
      <c r="B62" s="18" t="str">
        <f>VLOOKUP(aux!A60,aux!$S$4:$T$14,2,FALSE)</f>
        <v>LEAN HOGS</v>
      </c>
      <c r="C62" s="1" t="str">
        <f>aux!B60</f>
        <v>Long</v>
      </c>
      <c r="D62" s="2">
        <f>aux!C60</f>
        <v>45566</v>
      </c>
      <c r="E62" s="1">
        <f>aux!D60</f>
        <v>77.55</v>
      </c>
      <c r="F62" s="2">
        <f>aux!E60</f>
        <v>45579</v>
      </c>
      <c r="G62" s="1">
        <f>aux!F60</f>
        <v>78.2</v>
      </c>
      <c r="H62" s="1">
        <f>aux!J60</f>
        <v>2</v>
      </c>
      <c r="I62" s="19">
        <f>aux!H60</f>
        <v>420</v>
      </c>
      <c r="J62" s="23">
        <f>aux!L60</f>
        <v>-23875</v>
      </c>
    </row>
    <row r="63" spans="2:10" x14ac:dyDescent="0.55000000000000004">
      <c r="B63" s="18" t="str">
        <f>VLOOKUP(aux!A61,aux!$S$4:$T$14,2,FALSE)</f>
        <v>COTTON No 2</v>
      </c>
      <c r="C63" s="1" t="str">
        <f>aux!B61</f>
        <v>Short</v>
      </c>
      <c r="D63" s="2">
        <f>aux!C61</f>
        <v>45593</v>
      </c>
      <c r="E63" s="1">
        <f>aux!D61</f>
        <v>69.28</v>
      </c>
      <c r="F63" s="2">
        <f>aux!E61</f>
        <v>45597</v>
      </c>
      <c r="G63" s="1">
        <f>aux!F61</f>
        <v>70.23</v>
      </c>
      <c r="H63" s="1">
        <f>aux!J61</f>
        <v>2</v>
      </c>
      <c r="I63" s="19">
        <f>aux!H61</f>
        <v>-1050</v>
      </c>
      <c r="J63" s="23">
        <f>aux!L61</f>
        <v>-24925</v>
      </c>
    </row>
    <row r="64" spans="2:10" x14ac:dyDescent="0.55000000000000004">
      <c r="B64" s="18" t="str">
        <f>VLOOKUP(aux!A62,aux!$S$4:$T$14,2,FALSE)</f>
        <v>LEAN HOGS</v>
      </c>
      <c r="C64" s="1" t="str">
        <f>aux!B62</f>
        <v>Long</v>
      </c>
      <c r="D64" s="2">
        <f>aux!C62</f>
        <v>45582</v>
      </c>
      <c r="E64" s="1">
        <f>aux!D62</f>
        <v>79.25</v>
      </c>
      <c r="F64" s="2">
        <f>aux!E62</f>
        <v>45601</v>
      </c>
      <c r="G64" s="1">
        <f>aux!F62</f>
        <v>83.775000000000006</v>
      </c>
      <c r="H64" s="1">
        <f>aux!J62</f>
        <v>2</v>
      </c>
      <c r="I64" s="19">
        <f>aux!H62</f>
        <v>3520</v>
      </c>
      <c r="J64" s="23">
        <f>aux!L62</f>
        <v>-21405</v>
      </c>
    </row>
    <row r="65" spans="2:10" x14ac:dyDescent="0.55000000000000004">
      <c r="B65" s="18" t="str">
        <f>VLOOKUP(aux!A63,aux!$S$4:$T$14,2,FALSE)</f>
        <v>SOYBEAN MEAL</v>
      </c>
      <c r="C65" s="1" t="str">
        <f>aux!B63</f>
        <v>Short</v>
      </c>
      <c r="D65" s="2">
        <f>aux!C63</f>
        <v>45590</v>
      </c>
      <c r="E65" s="1">
        <f>aux!D63</f>
        <v>313.7</v>
      </c>
      <c r="F65" s="2">
        <f>aux!E63</f>
        <v>45603</v>
      </c>
      <c r="G65" s="1">
        <f>aux!F63</f>
        <v>307.39999999999998</v>
      </c>
      <c r="H65" s="1">
        <f>aux!J63</f>
        <v>1</v>
      </c>
      <c r="I65" s="19">
        <f>aux!H63</f>
        <v>530</v>
      </c>
      <c r="J65" s="23">
        <f>aux!L63</f>
        <v>-20875</v>
      </c>
    </row>
    <row r="66" spans="2:10" x14ac:dyDescent="0.55000000000000004">
      <c r="B66" s="18" t="str">
        <f>VLOOKUP(aux!A64,aux!$S$4:$T$14,2,FALSE)</f>
        <v>COTTON No 2</v>
      </c>
      <c r="C66" s="1" t="str">
        <f>aux!B64</f>
        <v>Short</v>
      </c>
      <c r="D66" s="2">
        <f>aux!C64</f>
        <v>45602</v>
      </c>
      <c r="E66" s="1">
        <f>aux!D64</f>
        <v>68.38</v>
      </c>
      <c r="F66" s="2">
        <f>aux!E64</f>
        <v>45604</v>
      </c>
      <c r="G66" s="1">
        <f>aux!F64</f>
        <v>70.3</v>
      </c>
      <c r="H66" s="1">
        <f>aux!J64</f>
        <v>2</v>
      </c>
      <c r="I66" s="19">
        <f>aux!H64</f>
        <v>-2020</v>
      </c>
      <c r="J66" s="23">
        <f>aux!L64</f>
        <v>-22895</v>
      </c>
    </row>
    <row r="67" spans="2:10" x14ac:dyDescent="0.55000000000000004">
      <c r="B67" s="18" t="str">
        <f>VLOOKUP(aux!A65,aux!$S$4:$T$14,2,FALSE)</f>
        <v>NATURAL GAS</v>
      </c>
      <c r="C67" s="1" t="str">
        <f>aux!B65</f>
        <v>Short</v>
      </c>
      <c r="D67" s="2">
        <f>aux!C65</f>
        <v>45596</v>
      </c>
      <c r="E67" s="1">
        <f>aux!D65</f>
        <v>2.4420000000000002</v>
      </c>
      <c r="F67" s="2">
        <f>aux!E65</f>
        <v>45607</v>
      </c>
      <c r="G67" s="1">
        <f>aux!F65</f>
        <v>2.496</v>
      </c>
      <c r="H67" s="1">
        <f>aux!J65</f>
        <v>1</v>
      </c>
      <c r="I67" s="19">
        <f>aux!H65</f>
        <v>-640</v>
      </c>
      <c r="J67" s="23">
        <f>aux!L65</f>
        <v>-23535</v>
      </c>
    </row>
    <row r="68" spans="2:10" x14ac:dyDescent="0.55000000000000004">
      <c r="B68" s="18" t="str">
        <f>VLOOKUP(aux!A66,aux!$S$4:$T$14,2,FALSE)</f>
        <v>KC WHEAT</v>
      </c>
      <c r="C68" s="1" t="str">
        <f>aux!B66</f>
        <v>Short</v>
      </c>
      <c r="D68" s="2">
        <f>aux!C66</f>
        <v>45593</v>
      </c>
      <c r="E68" s="1">
        <f>aux!D66</f>
        <v>588.25</v>
      </c>
      <c r="F68" s="2">
        <f>aux!E66</f>
        <v>45615</v>
      </c>
      <c r="G68" s="1">
        <f>aux!F66</f>
        <v>575</v>
      </c>
      <c r="H68" s="1">
        <f>aux!J66</f>
        <v>2</v>
      </c>
      <c r="I68" s="19">
        <f>aux!H66</f>
        <v>1225</v>
      </c>
      <c r="J68" s="23">
        <f>aux!L66</f>
        <v>-22310</v>
      </c>
    </row>
    <row r="69" spans="2:10" x14ac:dyDescent="0.55000000000000004">
      <c r="B69" s="18" t="str">
        <f>VLOOKUP(aux!A67,aux!$S$4:$T$14,2,FALSE)</f>
        <v>EURO FX</v>
      </c>
      <c r="C69" s="1" t="str">
        <f>aux!B67</f>
        <v>Short</v>
      </c>
      <c r="D69" s="2">
        <f>aux!C67</f>
        <v>45602</v>
      </c>
      <c r="E69" s="1">
        <f>aux!D67</f>
        <v>1.0828500000000001</v>
      </c>
      <c r="F69" s="2">
        <f>aux!E67</f>
        <v>45616</v>
      </c>
      <c r="G69" s="1">
        <f>aux!F67</f>
        <v>1.0662</v>
      </c>
      <c r="H69" s="1">
        <f>aux!J67</f>
        <v>2</v>
      </c>
      <c r="I69" s="19">
        <f>aux!H67</f>
        <v>4062.5</v>
      </c>
      <c r="J69" s="23">
        <f>aux!L67</f>
        <v>-18247.5</v>
      </c>
    </row>
    <row r="70" spans="2:10" x14ac:dyDescent="0.55000000000000004">
      <c r="B70" s="18" t="str">
        <f>VLOOKUP(aux!A68,aux!$S$4:$T$14,2,FALSE)</f>
        <v>COTTON No 2</v>
      </c>
      <c r="C70" s="1" t="str">
        <f>aux!B68</f>
        <v>Short</v>
      </c>
      <c r="D70" s="2">
        <f>aux!C68</f>
        <v>45608</v>
      </c>
      <c r="E70" s="1">
        <f>aux!D68</f>
        <v>68.069999999999993</v>
      </c>
      <c r="F70" s="2">
        <f>aux!E68</f>
        <v>45617</v>
      </c>
      <c r="G70" s="1">
        <f>aux!F68</f>
        <v>68.09</v>
      </c>
      <c r="H70" s="1">
        <f>aux!J68</f>
        <v>2</v>
      </c>
      <c r="I70" s="19">
        <f>aux!H68</f>
        <v>-120</v>
      </c>
      <c r="J70" s="23">
        <f>aux!L68</f>
        <v>-18367.5</v>
      </c>
    </row>
    <row r="71" spans="2:10" x14ac:dyDescent="0.55000000000000004">
      <c r="B71" s="18" t="str">
        <f>VLOOKUP(aux!A69,aux!$S$4:$T$14,2,FALSE)</f>
        <v>SOYBEAN MEAL</v>
      </c>
      <c r="C71" s="1" t="str">
        <f>aux!B69</f>
        <v>Short</v>
      </c>
      <c r="D71" s="2">
        <f>aux!C69</f>
        <v>45608</v>
      </c>
      <c r="E71" s="1">
        <f>aux!D69</f>
        <v>298</v>
      </c>
      <c r="F71" s="2">
        <f>aux!E69</f>
        <v>45621</v>
      </c>
      <c r="G71" s="1">
        <f>aux!F69</f>
        <v>297.89999999999998</v>
      </c>
      <c r="H71" s="1">
        <f>aux!J69</f>
        <v>2</v>
      </c>
      <c r="I71" s="19">
        <f>aux!H69</f>
        <v>-80</v>
      </c>
      <c r="J71" s="23">
        <f>aux!L69</f>
        <v>-18447.5</v>
      </c>
    </row>
    <row r="72" spans="2:10" x14ac:dyDescent="0.55000000000000004">
      <c r="B72" s="18" t="str">
        <f>VLOOKUP(aux!A70,aux!$S$4:$T$14,2,FALSE)</f>
        <v>EURO FX</v>
      </c>
      <c r="C72" s="1" t="str">
        <f>aux!B70</f>
        <v>Short</v>
      </c>
      <c r="D72" s="2">
        <f>aux!C70</f>
        <v>45617</v>
      </c>
      <c r="E72" s="1">
        <f>aux!D70</f>
        <v>1.05515</v>
      </c>
      <c r="F72" s="2">
        <f>aux!E70</f>
        <v>45623</v>
      </c>
      <c r="G72" s="1">
        <f>aux!F70</f>
        <v>1.0607500000000001</v>
      </c>
      <c r="H72" s="1">
        <f>aux!J70</f>
        <v>1</v>
      </c>
      <c r="I72" s="19">
        <f>aux!H70</f>
        <v>-800</v>
      </c>
      <c r="J72" s="23">
        <f>aux!L70</f>
        <v>-19247.5</v>
      </c>
    </row>
    <row r="73" spans="2:10" x14ac:dyDescent="0.55000000000000004">
      <c r="B73" s="18" t="str">
        <f>VLOOKUP(aux!A71,aux!$S$4:$T$14,2,FALSE)</f>
        <v>FEEDER CATTLE</v>
      </c>
      <c r="C73" s="1" t="str">
        <f>aux!B71</f>
        <v>Long</v>
      </c>
      <c r="D73" s="2">
        <f>aux!C71</f>
        <v>45611</v>
      </c>
      <c r="E73" s="1">
        <f>aux!D71</f>
        <v>246.47499999999999</v>
      </c>
      <c r="F73" s="2">
        <f>aux!E71</f>
        <v>45631</v>
      </c>
      <c r="G73" s="1">
        <f>aux!F71</f>
        <v>255.57499999999999</v>
      </c>
      <c r="H73" s="1">
        <f>aux!J71</f>
        <v>1</v>
      </c>
      <c r="I73" s="19">
        <f>aux!H71</f>
        <v>4450</v>
      </c>
      <c r="J73" s="23">
        <f>aux!L71</f>
        <v>-14797.5</v>
      </c>
    </row>
    <row r="74" spans="2:10" x14ac:dyDescent="0.55000000000000004">
      <c r="B74" s="18" t="str">
        <f>VLOOKUP(aux!A72,aux!$S$4:$T$14,2,FALSE)</f>
        <v>KC WHEAT</v>
      </c>
      <c r="C74" s="1" t="str">
        <f>aux!B72</f>
        <v>Short</v>
      </c>
      <c r="D74" s="2">
        <f>aux!C72</f>
        <v>45623</v>
      </c>
      <c r="E74" s="1">
        <f>aux!D72</f>
        <v>549.75</v>
      </c>
      <c r="F74" s="2">
        <f>aux!E72</f>
        <v>45631</v>
      </c>
      <c r="G74" s="1">
        <f>aux!F72</f>
        <v>551.25</v>
      </c>
      <c r="H74" s="1">
        <f>aux!J72</f>
        <v>2</v>
      </c>
      <c r="I74" s="19">
        <f>aux!H72</f>
        <v>-250</v>
      </c>
      <c r="J74" s="23">
        <f>aux!L72</f>
        <v>-15047.5</v>
      </c>
    </row>
    <row r="75" spans="2:10" x14ac:dyDescent="0.55000000000000004">
      <c r="B75" s="18" t="str">
        <f>VLOOKUP(aux!A73,aux!$S$4:$T$14,2,FALSE)</f>
        <v>LEAN HOGS</v>
      </c>
      <c r="C75" s="1" t="str">
        <f>aux!B73</f>
        <v>Long</v>
      </c>
      <c r="D75" s="2">
        <f>aux!C73</f>
        <v>45623</v>
      </c>
      <c r="E75" s="1">
        <f>aux!D73</f>
        <v>84.35</v>
      </c>
      <c r="F75" s="2">
        <f>aux!E73</f>
        <v>45632</v>
      </c>
      <c r="G75" s="1">
        <f>aux!F73</f>
        <v>83.025000000000006</v>
      </c>
      <c r="H75" s="1">
        <f>aux!J73</f>
        <v>2</v>
      </c>
      <c r="I75" s="19">
        <f>aux!H73</f>
        <v>-1160</v>
      </c>
      <c r="J75" s="23">
        <f>aux!L73</f>
        <v>-16207.5</v>
      </c>
    </row>
    <row r="76" spans="2:10" x14ac:dyDescent="0.55000000000000004">
      <c r="B76" s="18" t="str">
        <f>VLOOKUP(aux!A74,aux!$S$4:$T$14,2,FALSE)</f>
        <v>SOYBEAN MEAL</v>
      </c>
      <c r="C76" s="1" t="str">
        <f>aux!B74</f>
        <v>Short</v>
      </c>
      <c r="D76" s="2">
        <f>aux!C74</f>
        <v>45628</v>
      </c>
      <c r="E76" s="1">
        <f>aux!D74</f>
        <v>290.2</v>
      </c>
      <c r="F76" s="2">
        <f>aux!E74</f>
        <v>45635</v>
      </c>
      <c r="G76" s="1">
        <f>aux!F74</f>
        <v>293</v>
      </c>
      <c r="H76" s="1">
        <f>aux!J74</f>
        <v>2</v>
      </c>
      <c r="I76" s="19">
        <f>aux!H74</f>
        <v>-660</v>
      </c>
      <c r="J76" s="23">
        <f>aux!L74</f>
        <v>-16867.5</v>
      </c>
    </row>
    <row r="77" spans="2:10" x14ac:dyDescent="0.55000000000000004">
      <c r="B77" s="18" t="str">
        <f>VLOOKUP(aux!A75,aux!$S$4:$T$14,2,FALSE)</f>
        <v>LEAN HOGS</v>
      </c>
      <c r="C77" s="1" t="str">
        <f>aux!B75</f>
        <v>Long</v>
      </c>
      <c r="D77" s="2">
        <f>aux!C75</f>
        <v>45639</v>
      </c>
      <c r="E77" s="1">
        <f>aux!D75</f>
        <v>84.8</v>
      </c>
      <c r="F77" s="2">
        <f>aux!E75</f>
        <v>45642</v>
      </c>
      <c r="G77" s="1">
        <f>aux!F75</f>
        <v>83.6</v>
      </c>
      <c r="H77" s="1">
        <f>aux!J75</f>
        <v>2</v>
      </c>
      <c r="I77" s="19">
        <f>aux!H75</f>
        <v>-1060</v>
      </c>
      <c r="J77" s="23">
        <f>aux!L75</f>
        <v>-17927.5</v>
      </c>
    </row>
    <row r="78" spans="2:10" x14ac:dyDescent="0.55000000000000004">
      <c r="B78" s="18" t="str">
        <f>VLOOKUP(aux!A76,aux!$S$4:$T$14,2,FALSE)</f>
        <v>SOYBEAN MEAL</v>
      </c>
      <c r="C78" s="1" t="str">
        <f>aux!B76</f>
        <v>Short</v>
      </c>
      <c r="D78" s="2">
        <f>aux!C76</f>
        <v>45639</v>
      </c>
      <c r="E78" s="1">
        <f>aux!D76</f>
        <v>285.60000000000002</v>
      </c>
      <c r="F78" s="2">
        <f>aux!E76</f>
        <v>45646</v>
      </c>
      <c r="G78" s="1">
        <f>aux!F76</f>
        <v>291.2</v>
      </c>
      <c r="H78" s="1">
        <f>aux!J76</f>
        <v>2</v>
      </c>
      <c r="I78" s="19">
        <f>aux!H76</f>
        <v>-1220</v>
      </c>
      <c r="J78" s="23">
        <f>aux!L76</f>
        <v>-19147.5</v>
      </c>
    </row>
    <row r="79" spans="2:10" x14ac:dyDescent="0.55000000000000004">
      <c r="B79" s="18" t="str">
        <f>VLOOKUP(aux!A77,aux!$S$4:$T$14,2,FALSE)</f>
        <v>EURO FX</v>
      </c>
      <c r="C79" s="1" t="str">
        <f>aux!B77</f>
        <v>Short</v>
      </c>
      <c r="D79" s="2">
        <f>aux!C77</f>
        <v>45644</v>
      </c>
      <c r="E79" s="1">
        <f>aux!D77</f>
        <v>1.04965</v>
      </c>
      <c r="F79" s="2">
        <f>aux!E77</f>
        <v>45656</v>
      </c>
      <c r="G79" s="1">
        <f>aux!F77</f>
        <v>1.0484</v>
      </c>
      <c r="H79" s="1">
        <f>aux!J77</f>
        <v>1</v>
      </c>
      <c r="I79" s="19">
        <f>aux!H77</f>
        <v>56.25</v>
      </c>
      <c r="J79" s="23">
        <f>aux!L77</f>
        <v>-19091.25</v>
      </c>
    </row>
    <row r="80" spans="2:10" x14ac:dyDescent="0.55000000000000004">
      <c r="B80" s="18" t="str">
        <f>VLOOKUP(aux!A78,aux!$S$4:$T$14,2,FALSE)</f>
        <v>T-BOND</v>
      </c>
      <c r="C80" s="1" t="str">
        <f>aux!B78</f>
        <v>Open Short</v>
      </c>
      <c r="D80" s="2">
        <f>aux!C78</f>
        <v>45639</v>
      </c>
      <c r="E80" s="1">
        <f>aux!D78</f>
        <v>116.25</v>
      </c>
      <c r="F80" s="2">
        <f>aux!E78</f>
        <v>45657</v>
      </c>
      <c r="G80" s="1">
        <f>aux!F78</f>
        <v>114.0938</v>
      </c>
      <c r="H80" s="1">
        <f>aux!J78</f>
        <v>1</v>
      </c>
      <c r="I80" s="19">
        <f>aux!H78</f>
        <v>2056.1999999999998</v>
      </c>
      <c r="J80" s="23">
        <f>aux!L78</f>
        <v>-17035.05</v>
      </c>
    </row>
    <row r="81" spans="2:10" x14ac:dyDescent="0.55000000000000004">
      <c r="B81" s="18" t="str">
        <f>VLOOKUP(aux!A79,aux!$S$4:$T$14,2,FALSE)</f>
        <v>FEEDER CATTLE</v>
      </c>
      <c r="C81" s="1" t="str">
        <f>aux!B79</f>
        <v>Open Long</v>
      </c>
      <c r="D81" s="2">
        <f>aux!C79</f>
        <v>45653</v>
      </c>
      <c r="E81" s="1">
        <f>aux!D79</f>
        <v>260.72500000000002</v>
      </c>
      <c r="F81" s="2">
        <f>aux!E79</f>
        <v>45657</v>
      </c>
      <c r="G81" s="1">
        <f>aux!F79</f>
        <v>261.625</v>
      </c>
      <c r="H81" s="1">
        <f>aux!J79</f>
        <v>1</v>
      </c>
      <c r="I81" s="19">
        <f>aux!H79</f>
        <v>350</v>
      </c>
      <c r="J81" s="23">
        <f>aux!L79</f>
        <v>-16685.05</v>
      </c>
    </row>
    <row r="82" spans="2:10" x14ac:dyDescent="0.55000000000000004">
      <c r="B82" s="18"/>
      <c r="C82" s="1"/>
      <c r="D82" s="2"/>
      <c r="E82" s="1"/>
      <c r="F82" s="2"/>
      <c r="G82" s="1"/>
      <c r="H82" s="1"/>
      <c r="I82" s="19"/>
      <c r="J82" s="23"/>
    </row>
    <row r="83" spans="2:10" x14ac:dyDescent="0.55000000000000004">
      <c r="B83" s="18"/>
      <c r="C83" s="1"/>
      <c r="D83" s="2"/>
      <c r="E83" s="1"/>
      <c r="F83" s="2"/>
      <c r="G83" s="1"/>
      <c r="H83" s="1"/>
      <c r="I83" s="19"/>
      <c r="J83" s="23"/>
    </row>
    <row r="84" spans="2:10" x14ac:dyDescent="0.55000000000000004">
      <c r="B84" s="18"/>
      <c r="C84" s="1"/>
      <c r="D84" s="2"/>
      <c r="E84" s="1"/>
      <c r="F84" s="2"/>
      <c r="G84" s="1"/>
      <c r="H84" s="1"/>
      <c r="I84" s="19"/>
      <c r="J84" s="23"/>
    </row>
    <row r="85" spans="2:10" x14ac:dyDescent="0.55000000000000004">
      <c r="B85" s="18"/>
      <c r="C85" s="1"/>
      <c r="D85" s="2"/>
      <c r="E85" s="1"/>
      <c r="F85" s="2"/>
      <c r="G85" s="1"/>
      <c r="H85" s="1"/>
      <c r="I85" s="19"/>
      <c r="J85" s="23"/>
    </row>
    <row r="86" spans="2:10" x14ac:dyDescent="0.55000000000000004">
      <c r="B86" s="18"/>
      <c r="C86" s="1"/>
      <c r="D86" s="2"/>
      <c r="E86" s="1"/>
      <c r="F86" s="2"/>
      <c r="G86" s="1"/>
      <c r="H86" s="1"/>
      <c r="I86" s="19"/>
      <c r="J86" s="23"/>
    </row>
    <row r="87" spans="2:10" x14ac:dyDescent="0.55000000000000004">
      <c r="B87" s="18"/>
      <c r="C87" s="1"/>
      <c r="D87" s="2"/>
      <c r="E87" s="1"/>
      <c r="F87" s="2"/>
      <c r="G87" s="1"/>
      <c r="H87" s="1"/>
      <c r="I87" s="19"/>
      <c r="J87" s="23"/>
    </row>
    <row r="88" spans="2:10" x14ac:dyDescent="0.55000000000000004">
      <c r="B88" s="18"/>
      <c r="C88" s="1"/>
      <c r="D88" s="2"/>
      <c r="E88" s="1"/>
      <c r="F88" s="2"/>
      <c r="G88" s="1"/>
      <c r="H88" s="1"/>
      <c r="I88" s="19"/>
      <c r="J88" s="23"/>
    </row>
    <row r="89" spans="2:10" x14ac:dyDescent="0.55000000000000004">
      <c r="B89" s="18"/>
      <c r="C89" s="1"/>
      <c r="D89" s="2"/>
      <c r="E89" s="1"/>
      <c r="F89" s="2"/>
      <c r="G89" s="1"/>
      <c r="H89" s="1"/>
      <c r="I89" s="19"/>
      <c r="J89" s="23"/>
    </row>
  </sheetData>
  <conditionalFormatting sqref="B4:J999">
    <cfRule type="expression" dxfId="0" priority="2">
      <formula>LEFT($C4,4)="Open"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22"/>
  <sheetViews>
    <sheetView workbookViewId="0">
      <selection activeCell="P12" sqref="P12"/>
    </sheetView>
  </sheetViews>
  <sheetFormatPr baseColWidth="10" defaultRowHeight="14.4" x14ac:dyDescent="0.55000000000000004"/>
  <cols>
    <col min="8" max="8" width="3.15625" customWidth="1"/>
  </cols>
  <sheetData>
    <row r="2" spans="2:8" ht="18.3" x14ac:dyDescent="0.7">
      <c r="B2" s="6" t="s">
        <v>47</v>
      </c>
      <c r="H2" s="6" t="s">
        <v>49</v>
      </c>
    </row>
    <row r="4" spans="2:8" x14ac:dyDescent="0.55000000000000004">
      <c r="B4" s="21"/>
      <c r="H4" s="21"/>
    </row>
    <row r="22" spans="9:9" x14ac:dyDescent="0.55000000000000004">
      <c r="I22" s="22" t="s">
        <v>48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J23" sqref="J2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79"/>
  <sheetViews>
    <sheetView workbookViewId="0"/>
  </sheetViews>
  <sheetFormatPr baseColWidth="10" defaultRowHeight="14.4" x14ac:dyDescent="0.55000000000000004"/>
  <cols>
    <col min="1" max="1" width="8.26171875" style="8" bestFit="1" customWidth="1"/>
    <col min="2" max="2" width="9.62890625" style="8" bestFit="1" customWidth="1"/>
    <col min="3" max="8" width="11.1015625" style="8" customWidth="1"/>
    <col min="9" max="9" width="11.5234375" style="8" bestFit="1" customWidth="1"/>
    <col min="10" max="18" width="10.9453125" style="8"/>
    <col min="19" max="19" width="12.9453125" style="8" customWidth="1"/>
    <col min="20" max="20" width="15.7890625" style="8" bestFit="1" customWidth="1"/>
    <col min="21" max="16384" width="10.9453125" style="8"/>
  </cols>
  <sheetData>
    <row r="1" spans="1:20" x14ac:dyDescent="0.55000000000000004">
      <c r="A1" s="7" t="s">
        <v>0</v>
      </c>
      <c r="B1" s="8" t="s">
        <v>1</v>
      </c>
      <c r="C1" s="9" t="s">
        <v>2</v>
      </c>
      <c r="D1" s="8" t="s">
        <v>3</v>
      </c>
      <c r="E1" s="9" t="s">
        <v>5</v>
      </c>
      <c r="F1" s="8" t="s">
        <v>6</v>
      </c>
      <c r="G1" s="10" t="s">
        <v>7</v>
      </c>
      <c r="H1" s="8" t="s">
        <v>8</v>
      </c>
      <c r="I1" s="10" t="s">
        <v>9</v>
      </c>
      <c r="J1" s="8" t="s">
        <v>4</v>
      </c>
      <c r="K1" s="8" t="s">
        <v>10</v>
      </c>
      <c r="L1" s="8" t="s">
        <v>11</v>
      </c>
      <c r="M1" s="8" t="s">
        <v>12</v>
      </c>
      <c r="N1" s="8" t="s">
        <v>13</v>
      </c>
      <c r="O1" s="10" t="s">
        <v>14</v>
      </c>
      <c r="P1" s="10" t="s">
        <v>15</v>
      </c>
      <c r="Q1" s="8" t="s">
        <v>16</v>
      </c>
    </row>
    <row r="2" spans="1:20" x14ac:dyDescent="0.55000000000000004">
      <c r="A2" s="8" t="s">
        <v>32</v>
      </c>
      <c r="B2" s="8" t="s">
        <v>22</v>
      </c>
      <c r="C2" s="9">
        <v>45300</v>
      </c>
      <c r="D2" s="8">
        <v>71.875</v>
      </c>
      <c r="E2" s="9">
        <v>45307</v>
      </c>
      <c r="F2" s="8">
        <v>69.7</v>
      </c>
      <c r="G2" s="10">
        <v>-3.0300000000000001E-2</v>
      </c>
      <c r="H2" s="8">
        <v>-970</v>
      </c>
      <c r="I2" s="10">
        <v>-970</v>
      </c>
      <c r="J2" s="8">
        <v>1</v>
      </c>
      <c r="K2" s="8">
        <v>1</v>
      </c>
      <c r="L2" s="8">
        <v>-970</v>
      </c>
      <c r="M2" s="8">
        <v>5</v>
      </c>
      <c r="N2" s="8">
        <v>-194</v>
      </c>
      <c r="O2" s="10">
        <v>-3.0300000000000001E-2</v>
      </c>
      <c r="P2" s="10">
        <v>8.3000000000000001E-3</v>
      </c>
      <c r="Q2" s="8" t="s">
        <v>17</v>
      </c>
      <c r="T2" s="8" t="s">
        <v>44</v>
      </c>
    </row>
    <row r="3" spans="1:20" ht="14.7" thickBot="1" x14ac:dyDescent="0.6">
      <c r="A3" s="8" t="s">
        <v>37</v>
      </c>
      <c r="B3" s="8" t="s">
        <v>50</v>
      </c>
      <c r="C3" s="9">
        <v>45294</v>
      </c>
      <c r="D3" s="8">
        <v>649.5</v>
      </c>
      <c r="E3" s="9">
        <v>45314</v>
      </c>
      <c r="F3" s="8">
        <v>647.5</v>
      </c>
      <c r="G3" s="10">
        <v>-3.0999999999999999E-3</v>
      </c>
      <c r="H3" s="8">
        <v>0</v>
      </c>
      <c r="I3" s="10">
        <v>0</v>
      </c>
      <c r="J3" s="8">
        <v>1</v>
      </c>
      <c r="K3" s="8">
        <v>1</v>
      </c>
      <c r="L3" s="8">
        <v>-970</v>
      </c>
      <c r="M3" s="8">
        <v>14</v>
      </c>
      <c r="N3" s="8">
        <v>0</v>
      </c>
      <c r="O3" s="10">
        <v>-2.58E-2</v>
      </c>
      <c r="P3" s="10">
        <v>0.05</v>
      </c>
      <c r="Q3" s="8" t="s">
        <v>17</v>
      </c>
    </row>
    <row r="4" spans="1:20" x14ac:dyDescent="0.55000000000000004">
      <c r="A4" s="8" t="s">
        <v>29</v>
      </c>
      <c r="B4" s="8" t="s">
        <v>50</v>
      </c>
      <c r="C4" s="9">
        <v>45313</v>
      </c>
      <c r="D4" s="8">
        <v>325.10000000000002</v>
      </c>
      <c r="E4" s="9">
        <v>45315</v>
      </c>
      <c r="F4" s="8">
        <v>337.4</v>
      </c>
      <c r="G4" s="10">
        <v>3.78E-2</v>
      </c>
      <c r="H4" s="8">
        <v>-1330</v>
      </c>
      <c r="I4" s="10">
        <v>-1330</v>
      </c>
      <c r="J4" s="8">
        <v>1</v>
      </c>
      <c r="K4" s="8">
        <v>1</v>
      </c>
      <c r="L4" s="8">
        <v>-2300</v>
      </c>
      <c r="M4" s="8">
        <v>3</v>
      </c>
      <c r="N4" s="8">
        <v>-443.33</v>
      </c>
      <c r="O4" s="10">
        <v>-3.78E-2</v>
      </c>
      <c r="P4" s="10">
        <v>6.1999999999999998E-3</v>
      </c>
      <c r="Q4" s="8" t="s">
        <v>17</v>
      </c>
      <c r="S4" s="11" t="s">
        <v>26</v>
      </c>
      <c r="T4" s="12" t="s">
        <v>28</v>
      </c>
    </row>
    <row r="5" spans="1:20" x14ac:dyDescent="0.55000000000000004">
      <c r="A5" s="8" t="s">
        <v>29</v>
      </c>
      <c r="B5" s="8" t="s">
        <v>50</v>
      </c>
      <c r="C5" s="9">
        <v>45317</v>
      </c>
      <c r="D5" s="8">
        <v>323.10000000000002</v>
      </c>
      <c r="E5" s="9">
        <v>45322</v>
      </c>
      <c r="F5" s="8">
        <v>338.5</v>
      </c>
      <c r="G5" s="10">
        <v>4.7699999999999999E-2</v>
      </c>
      <c r="H5" s="8">
        <v>-1640</v>
      </c>
      <c r="I5" s="10">
        <v>-1640</v>
      </c>
      <c r="J5" s="8">
        <v>1</v>
      </c>
      <c r="K5" s="8">
        <v>1</v>
      </c>
      <c r="L5" s="8">
        <v>-3940</v>
      </c>
      <c r="M5" s="8">
        <v>4</v>
      </c>
      <c r="N5" s="8">
        <v>-410</v>
      </c>
      <c r="O5" s="10">
        <v>-4.7699999999999999E-2</v>
      </c>
      <c r="P5" s="10">
        <v>1.61E-2</v>
      </c>
      <c r="Q5" s="8" t="s">
        <v>17</v>
      </c>
      <c r="S5" s="13" t="s">
        <v>31</v>
      </c>
      <c r="T5" s="14" t="s">
        <v>40</v>
      </c>
    </row>
    <row r="6" spans="1:20" x14ac:dyDescent="0.55000000000000004">
      <c r="A6" s="8" t="s">
        <v>26</v>
      </c>
      <c r="B6" s="8" t="s">
        <v>50</v>
      </c>
      <c r="C6" s="9">
        <v>45317</v>
      </c>
      <c r="D6" s="8">
        <v>1.10165</v>
      </c>
      <c r="E6" s="9">
        <v>45324</v>
      </c>
      <c r="F6" s="8">
        <v>1.1081000000000001</v>
      </c>
      <c r="G6" s="10">
        <v>5.8999999999999999E-3</v>
      </c>
      <c r="H6" s="8">
        <v>-906.25</v>
      </c>
      <c r="I6" s="10">
        <v>-906.25</v>
      </c>
      <c r="J6" s="8">
        <v>1</v>
      </c>
      <c r="K6" s="8">
        <v>1</v>
      </c>
      <c r="L6" s="8">
        <v>-4846.25</v>
      </c>
      <c r="M6" s="8">
        <v>6</v>
      </c>
      <c r="N6" s="8">
        <v>-151.04</v>
      </c>
      <c r="O6" s="10">
        <v>-5.8999999999999999E-3</v>
      </c>
      <c r="P6" s="10">
        <v>4.1000000000000003E-3</v>
      </c>
      <c r="Q6" s="8" t="s">
        <v>17</v>
      </c>
      <c r="S6" s="13" t="s">
        <v>45</v>
      </c>
      <c r="T6" s="14" t="s">
        <v>41</v>
      </c>
    </row>
    <row r="7" spans="1:20" x14ac:dyDescent="0.55000000000000004">
      <c r="A7" s="8" t="s">
        <v>32</v>
      </c>
      <c r="B7" s="8" t="s">
        <v>22</v>
      </c>
      <c r="C7" s="9">
        <v>45314</v>
      </c>
      <c r="D7" s="8">
        <v>72.474999999999994</v>
      </c>
      <c r="E7" s="9">
        <v>45327</v>
      </c>
      <c r="F7" s="8">
        <v>74.275000000000006</v>
      </c>
      <c r="G7" s="10">
        <v>2.4799999999999999E-2</v>
      </c>
      <c r="H7" s="8">
        <v>620</v>
      </c>
      <c r="I7" s="10">
        <v>620</v>
      </c>
      <c r="J7" s="8">
        <v>1</v>
      </c>
      <c r="K7" s="8">
        <v>1</v>
      </c>
      <c r="L7" s="8">
        <v>-4226.25</v>
      </c>
      <c r="M7" s="8">
        <v>10</v>
      </c>
      <c r="N7" s="8">
        <v>62</v>
      </c>
      <c r="O7" s="10">
        <v>-3.2099999999999997E-2</v>
      </c>
      <c r="P7" s="10">
        <v>0.05</v>
      </c>
      <c r="Q7" s="8" t="s">
        <v>17</v>
      </c>
      <c r="S7" s="13" t="s">
        <v>21</v>
      </c>
      <c r="T7" s="14" t="s">
        <v>39</v>
      </c>
    </row>
    <row r="8" spans="1:20" x14ac:dyDescent="0.55000000000000004">
      <c r="A8" s="8" t="s">
        <v>26</v>
      </c>
      <c r="B8" s="8" t="s">
        <v>50</v>
      </c>
      <c r="C8" s="9">
        <v>45327</v>
      </c>
      <c r="D8" s="8">
        <v>1.0971500000000001</v>
      </c>
      <c r="E8" s="9">
        <v>45331</v>
      </c>
      <c r="F8" s="8">
        <v>1.09775</v>
      </c>
      <c r="G8" s="10">
        <v>5.0000000000000001E-4</v>
      </c>
      <c r="H8" s="8">
        <v>-175</v>
      </c>
      <c r="I8" s="10">
        <v>-175</v>
      </c>
      <c r="J8" s="8">
        <v>1</v>
      </c>
      <c r="K8" s="8">
        <v>1</v>
      </c>
      <c r="L8" s="8">
        <v>-4401.25</v>
      </c>
      <c r="M8" s="8">
        <v>5</v>
      </c>
      <c r="N8" s="8">
        <v>-35</v>
      </c>
      <c r="O8" s="10">
        <v>-5.0000000000000001E-4</v>
      </c>
      <c r="P8" s="10">
        <v>5.4000000000000003E-3</v>
      </c>
      <c r="Q8" s="8" t="s">
        <v>17</v>
      </c>
      <c r="S8" s="13" t="s">
        <v>24</v>
      </c>
      <c r="T8" s="14" t="s">
        <v>34</v>
      </c>
    </row>
    <row r="9" spans="1:20" x14ac:dyDescent="0.55000000000000004">
      <c r="A9" s="8" t="s">
        <v>29</v>
      </c>
      <c r="B9" s="8" t="s">
        <v>50</v>
      </c>
      <c r="C9" s="9">
        <v>45330</v>
      </c>
      <c r="D9" s="8">
        <v>317.89999999999998</v>
      </c>
      <c r="E9" s="9">
        <v>45342</v>
      </c>
      <c r="F9" s="8">
        <v>322</v>
      </c>
      <c r="G9" s="10">
        <v>1.29E-2</v>
      </c>
      <c r="H9" s="8">
        <v>-510</v>
      </c>
      <c r="I9" s="10">
        <v>-510</v>
      </c>
      <c r="J9" s="8">
        <v>1</v>
      </c>
      <c r="K9" s="8">
        <v>1</v>
      </c>
      <c r="L9" s="8">
        <v>-4911.25</v>
      </c>
      <c r="M9" s="8">
        <v>8</v>
      </c>
      <c r="N9" s="8">
        <v>-63.75</v>
      </c>
      <c r="O9" s="10">
        <v>-3.0499999999999999E-2</v>
      </c>
      <c r="P9" s="10">
        <v>2.2599999999999999E-2</v>
      </c>
      <c r="Q9" s="8" t="s">
        <v>17</v>
      </c>
      <c r="S9" s="13" t="s">
        <v>23</v>
      </c>
      <c r="T9" s="14" t="s">
        <v>30</v>
      </c>
    </row>
    <row r="10" spans="1:20" x14ac:dyDescent="0.55000000000000004">
      <c r="A10" s="8" t="s">
        <v>26</v>
      </c>
      <c r="B10" s="8" t="s">
        <v>50</v>
      </c>
      <c r="C10" s="9">
        <v>45335</v>
      </c>
      <c r="D10" s="8">
        <v>1.0912500000000001</v>
      </c>
      <c r="E10" s="9">
        <v>45342</v>
      </c>
      <c r="F10" s="8">
        <v>1.10025</v>
      </c>
      <c r="G10" s="10">
        <v>8.2000000000000007E-3</v>
      </c>
      <c r="H10" s="8">
        <v>-1225</v>
      </c>
      <c r="I10" s="10">
        <v>-1225</v>
      </c>
      <c r="J10" s="8">
        <v>1</v>
      </c>
      <c r="K10" s="8">
        <v>1</v>
      </c>
      <c r="L10" s="8">
        <v>-6136.25</v>
      </c>
      <c r="M10" s="8">
        <v>5</v>
      </c>
      <c r="N10" s="8">
        <v>-245</v>
      </c>
      <c r="O10" s="10">
        <v>-8.2000000000000007E-3</v>
      </c>
      <c r="P10" s="10">
        <v>2.8E-3</v>
      </c>
      <c r="Q10" s="8" t="s">
        <v>17</v>
      </c>
      <c r="S10" s="13" t="s">
        <v>32</v>
      </c>
      <c r="T10" s="14" t="s">
        <v>36</v>
      </c>
    </row>
    <row r="11" spans="1:20" x14ac:dyDescent="0.55000000000000004">
      <c r="A11" s="8" t="s">
        <v>27</v>
      </c>
      <c r="B11" s="8" t="s">
        <v>50</v>
      </c>
      <c r="C11" s="9">
        <v>45334</v>
      </c>
      <c r="D11" s="8">
        <v>3.375</v>
      </c>
      <c r="E11" s="9">
        <v>45343</v>
      </c>
      <c r="F11" s="8">
        <v>3.306</v>
      </c>
      <c r="G11" s="10">
        <v>-2.0400000000000001E-2</v>
      </c>
      <c r="H11" s="8">
        <v>590</v>
      </c>
      <c r="I11" s="10">
        <v>590</v>
      </c>
      <c r="J11" s="8">
        <v>1</v>
      </c>
      <c r="K11" s="8">
        <v>1</v>
      </c>
      <c r="L11" s="8">
        <v>-5546.25</v>
      </c>
      <c r="M11" s="8">
        <v>7</v>
      </c>
      <c r="N11" s="8">
        <v>84.29</v>
      </c>
      <c r="O11" s="10">
        <v>-2.2200000000000001E-2</v>
      </c>
      <c r="P11" s="10">
        <v>7.8799999999999995E-2</v>
      </c>
      <c r="Q11" s="8" t="s">
        <v>17</v>
      </c>
      <c r="S11" s="13" t="s">
        <v>37</v>
      </c>
      <c r="T11" s="14" t="s">
        <v>42</v>
      </c>
    </row>
    <row r="12" spans="1:20" x14ac:dyDescent="0.55000000000000004">
      <c r="A12" s="8" t="s">
        <v>37</v>
      </c>
      <c r="B12" s="8" t="s">
        <v>50</v>
      </c>
      <c r="C12" s="9">
        <v>45330</v>
      </c>
      <c r="D12" s="8">
        <v>631.25</v>
      </c>
      <c r="E12" s="9">
        <v>45344</v>
      </c>
      <c r="F12" s="8">
        <v>620.25</v>
      </c>
      <c r="G12" s="10">
        <v>-1.7399999999999999E-2</v>
      </c>
      <c r="H12" s="8">
        <v>450</v>
      </c>
      <c r="I12" s="10">
        <v>450</v>
      </c>
      <c r="J12" s="8">
        <v>1</v>
      </c>
      <c r="K12" s="8">
        <v>1</v>
      </c>
      <c r="L12" s="8">
        <v>-5096.25</v>
      </c>
      <c r="M12" s="8">
        <v>10</v>
      </c>
      <c r="N12" s="8">
        <v>45</v>
      </c>
      <c r="O12" s="10">
        <v>-2.8500000000000001E-2</v>
      </c>
      <c r="P12" s="10">
        <v>6.0199999999999997E-2</v>
      </c>
      <c r="Q12" s="8" t="s">
        <v>17</v>
      </c>
      <c r="S12" s="13" t="s">
        <v>27</v>
      </c>
      <c r="T12" s="14" t="s">
        <v>35</v>
      </c>
    </row>
    <row r="13" spans="1:20" x14ac:dyDescent="0.55000000000000004">
      <c r="A13" s="8" t="s">
        <v>37</v>
      </c>
      <c r="B13" s="8" t="s">
        <v>50</v>
      </c>
      <c r="C13" s="9">
        <v>45348</v>
      </c>
      <c r="D13" s="8">
        <v>593.25</v>
      </c>
      <c r="E13" s="9">
        <v>45349</v>
      </c>
      <c r="F13" s="8">
        <v>624.25</v>
      </c>
      <c r="G13" s="10">
        <v>5.2299999999999999E-2</v>
      </c>
      <c r="H13" s="8">
        <v>-1650</v>
      </c>
      <c r="I13" s="10">
        <v>-1650</v>
      </c>
      <c r="J13" s="8">
        <v>1</v>
      </c>
      <c r="K13" s="8">
        <v>1</v>
      </c>
      <c r="L13" s="8">
        <v>-6746.25</v>
      </c>
      <c r="M13" s="8">
        <v>2</v>
      </c>
      <c r="N13" s="8">
        <v>-825</v>
      </c>
      <c r="O13" s="10">
        <v>-5.2299999999999999E-2</v>
      </c>
      <c r="P13" s="10">
        <v>2.5000000000000001E-3</v>
      </c>
      <c r="Q13" s="8" t="s">
        <v>17</v>
      </c>
      <c r="S13" s="13" t="s">
        <v>25</v>
      </c>
      <c r="T13" s="14" t="s">
        <v>43</v>
      </c>
    </row>
    <row r="14" spans="1:20" ht="14.7" thickBot="1" x14ac:dyDescent="0.6">
      <c r="A14" s="8" t="s">
        <v>45</v>
      </c>
      <c r="B14" s="8" t="s">
        <v>22</v>
      </c>
      <c r="C14" s="9">
        <v>45323</v>
      </c>
      <c r="D14" s="8">
        <v>90.76</v>
      </c>
      <c r="E14" s="9">
        <v>45355</v>
      </c>
      <c r="F14" s="8">
        <v>98.59</v>
      </c>
      <c r="G14" s="10">
        <v>8.6300000000000002E-2</v>
      </c>
      <c r="H14" s="8">
        <v>7730</v>
      </c>
      <c r="I14" s="10">
        <v>3865</v>
      </c>
      <c r="J14" s="8">
        <v>2</v>
      </c>
      <c r="K14" s="8">
        <v>2</v>
      </c>
      <c r="L14" s="8">
        <v>983.75</v>
      </c>
      <c r="M14" s="8">
        <v>22</v>
      </c>
      <c r="N14" s="8">
        <v>351.36</v>
      </c>
      <c r="O14" s="10">
        <v>-1.17E-2</v>
      </c>
      <c r="P14" s="10">
        <v>0.1948</v>
      </c>
      <c r="Q14" s="8" t="s">
        <v>17</v>
      </c>
      <c r="S14" s="15" t="s">
        <v>29</v>
      </c>
      <c r="T14" s="16" t="s">
        <v>33</v>
      </c>
    </row>
    <row r="15" spans="1:20" x14ac:dyDescent="0.55000000000000004">
      <c r="A15" s="8" t="s">
        <v>29</v>
      </c>
      <c r="B15" s="8" t="s">
        <v>50</v>
      </c>
      <c r="C15" s="9">
        <v>45344</v>
      </c>
      <c r="D15" s="8">
        <v>310.7</v>
      </c>
      <c r="E15" s="9">
        <v>45355</v>
      </c>
      <c r="F15" s="8">
        <v>311.5</v>
      </c>
      <c r="G15" s="10">
        <v>2.5999999999999999E-3</v>
      </c>
      <c r="H15" s="8">
        <v>-180</v>
      </c>
      <c r="I15" s="10">
        <v>-180</v>
      </c>
      <c r="J15" s="8">
        <v>1</v>
      </c>
      <c r="K15" s="8">
        <v>1</v>
      </c>
      <c r="L15" s="8">
        <v>803.75</v>
      </c>
      <c r="M15" s="8">
        <v>8</v>
      </c>
      <c r="N15" s="8">
        <v>-22.5</v>
      </c>
      <c r="O15" s="10">
        <v>-1.6400000000000001E-2</v>
      </c>
      <c r="P15" s="10">
        <v>3.9600000000000003E-2</v>
      </c>
      <c r="Q15" s="8" t="s">
        <v>17</v>
      </c>
    </row>
    <row r="16" spans="1:20" x14ac:dyDescent="0.55000000000000004">
      <c r="A16" s="8" t="s">
        <v>31</v>
      </c>
      <c r="B16" s="8" t="s">
        <v>22</v>
      </c>
      <c r="C16" s="9">
        <v>45349</v>
      </c>
      <c r="D16" s="8">
        <v>71.680000000000007</v>
      </c>
      <c r="E16" s="9">
        <v>45356</v>
      </c>
      <c r="F16" s="8">
        <v>70.540000000000006</v>
      </c>
      <c r="G16" s="10">
        <v>-1.5900000000000001E-2</v>
      </c>
      <c r="H16" s="8">
        <v>-1240</v>
      </c>
      <c r="I16" s="10">
        <v>-1240</v>
      </c>
      <c r="J16" s="8">
        <v>1</v>
      </c>
      <c r="K16" s="8">
        <v>1</v>
      </c>
      <c r="L16" s="8">
        <v>-436.25</v>
      </c>
      <c r="M16" s="8">
        <v>6</v>
      </c>
      <c r="N16" s="8">
        <v>-206.67</v>
      </c>
      <c r="O16" s="10">
        <v>-2.4400000000000002E-2</v>
      </c>
      <c r="P16" s="10">
        <v>2.69E-2</v>
      </c>
      <c r="Q16" s="8" t="s">
        <v>17</v>
      </c>
    </row>
    <row r="17" spans="1:17" x14ac:dyDescent="0.55000000000000004">
      <c r="A17" s="8" t="s">
        <v>25</v>
      </c>
      <c r="B17" s="8" t="s">
        <v>50</v>
      </c>
      <c r="C17" s="9">
        <v>45369</v>
      </c>
      <c r="D17" s="8">
        <v>118.6562</v>
      </c>
      <c r="E17" s="9">
        <v>45373</v>
      </c>
      <c r="F17" s="8">
        <v>120.125</v>
      </c>
      <c r="G17" s="10">
        <v>1.24E-2</v>
      </c>
      <c r="H17" s="8">
        <v>-1568.7</v>
      </c>
      <c r="I17" s="10">
        <v>-1568.7</v>
      </c>
      <c r="J17" s="8">
        <v>1</v>
      </c>
      <c r="K17" s="8">
        <v>1</v>
      </c>
      <c r="L17" s="8">
        <v>-2004.95</v>
      </c>
      <c r="M17" s="8">
        <v>5</v>
      </c>
      <c r="N17" s="8">
        <v>-313.74</v>
      </c>
      <c r="O17" s="10">
        <v>-1.24E-2</v>
      </c>
      <c r="P17" s="10">
        <v>8.0000000000000004E-4</v>
      </c>
      <c r="Q17" s="8" t="s">
        <v>17</v>
      </c>
    </row>
    <row r="18" spans="1:17" x14ac:dyDescent="0.55000000000000004">
      <c r="A18" s="8" t="s">
        <v>27</v>
      </c>
      <c r="B18" s="8" t="s">
        <v>50</v>
      </c>
      <c r="C18" s="9">
        <v>45364</v>
      </c>
      <c r="D18" s="8">
        <v>3.1680000000000001</v>
      </c>
      <c r="E18" s="9">
        <v>45383</v>
      </c>
      <c r="F18" s="8">
        <v>3.177</v>
      </c>
      <c r="G18" s="10">
        <v>2.8E-3</v>
      </c>
      <c r="H18" s="8">
        <v>-190</v>
      </c>
      <c r="I18" s="10">
        <v>-190</v>
      </c>
      <c r="J18" s="8">
        <v>1</v>
      </c>
      <c r="K18" s="8">
        <v>1</v>
      </c>
      <c r="L18" s="8">
        <v>-2194.9499999999998</v>
      </c>
      <c r="M18" s="8">
        <v>13</v>
      </c>
      <c r="N18" s="8">
        <v>-14.62</v>
      </c>
      <c r="O18" s="10">
        <v>-3.4099999999999998E-2</v>
      </c>
      <c r="P18" s="10">
        <v>4.8599999999999997E-2</v>
      </c>
      <c r="Q18" s="8" t="s">
        <v>17</v>
      </c>
    </row>
    <row r="19" spans="1:17" x14ac:dyDescent="0.55000000000000004">
      <c r="A19" s="8" t="s">
        <v>29</v>
      </c>
      <c r="B19" s="8" t="s">
        <v>50</v>
      </c>
      <c r="C19" s="9">
        <v>45384</v>
      </c>
      <c r="D19" s="8">
        <v>304.8</v>
      </c>
      <c r="E19" s="9">
        <v>45390</v>
      </c>
      <c r="F19" s="8">
        <v>311.10000000000002</v>
      </c>
      <c r="G19" s="10">
        <v>2.07E-2</v>
      </c>
      <c r="H19" s="8">
        <v>-1360</v>
      </c>
      <c r="I19" s="10">
        <v>-680</v>
      </c>
      <c r="J19" s="8">
        <v>2</v>
      </c>
      <c r="K19" s="8">
        <v>2</v>
      </c>
      <c r="L19" s="8">
        <v>-3554.95</v>
      </c>
      <c r="M19" s="8">
        <v>5</v>
      </c>
      <c r="N19" s="8">
        <v>-272</v>
      </c>
      <c r="O19" s="10">
        <v>-2.07E-2</v>
      </c>
      <c r="P19" s="10">
        <v>1.38E-2</v>
      </c>
      <c r="Q19" s="8" t="s">
        <v>17</v>
      </c>
    </row>
    <row r="20" spans="1:17" x14ac:dyDescent="0.55000000000000004">
      <c r="A20" s="8" t="s">
        <v>31</v>
      </c>
      <c r="B20" s="8" t="s">
        <v>22</v>
      </c>
      <c r="C20" s="9">
        <v>45365</v>
      </c>
      <c r="D20" s="8">
        <v>73.61</v>
      </c>
      <c r="E20" s="9">
        <v>45392</v>
      </c>
      <c r="F20" s="8">
        <v>78.14</v>
      </c>
      <c r="G20" s="10">
        <v>6.1499999999999999E-2</v>
      </c>
      <c r="H20" s="8">
        <v>4430</v>
      </c>
      <c r="I20" s="10">
        <v>4430</v>
      </c>
      <c r="J20" s="8">
        <v>1</v>
      </c>
      <c r="K20" s="8">
        <v>1</v>
      </c>
      <c r="L20" s="8">
        <v>875.05</v>
      </c>
      <c r="M20" s="8">
        <v>19</v>
      </c>
      <c r="N20" s="8">
        <v>233.16</v>
      </c>
      <c r="O20" s="10">
        <v>-1.7399999999999999E-2</v>
      </c>
      <c r="P20" s="10">
        <v>0.1022</v>
      </c>
      <c r="Q20" s="8" t="s">
        <v>17</v>
      </c>
    </row>
    <row r="21" spans="1:17" x14ac:dyDescent="0.55000000000000004">
      <c r="A21" s="8" t="s">
        <v>32</v>
      </c>
      <c r="B21" s="8" t="s">
        <v>22</v>
      </c>
      <c r="C21" s="9">
        <v>45383</v>
      </c>
      <c r="D21" s="8">
        <v>80.099999999999994</v>
      </c>
      <c r="E21" s="9">
        <v>45394</v>
      </c>
      <c r="F21" s="8">
        <v>81.599999999999994</v>
      </c>
      <c r="G21" s="10">
        <v>1.8700000000000001E-2</v>
      </c>
      <c r="H21" s="8">
        <v>1100</v>
      </c>
      <c r="I21" s="10">
        <v>550</v>
      </c>
      <c r="J21" s="8">
        <v>2</v>
      </c>
      <c r="K21" s="8">
        <v>2</v>
      </c>
      <c r="L21" s="8">
        <v>1975.05</v>
      </c>
      <c r="M21" s="8">
        <v>10</v>
      </c>
      <c r="N21" s="8">
        <v>110</v>
      </c>
      <c r="O21" s="10">
        <v>-1.8700000000000001E-2</v>
      </c>
      <c r="P21" s="10">
        <v>5.3400000000000003E-2</v>
      </c>
      <c r="Q21" s="8" t="s">
        <v>17</v>
      </c>
    </row>
    <row r="22" spans="1:17" x14ac:dyDescent="0.55000000000000004">
      <c r="A22" s="8" t="s">
        <v>31</v>
      </c>
      <c r="B22" s="8" t="s">
        <v>22</v>
      </c>
      <c r="C22" s="9">
        <v>45394</v>
      </c>
      <c r="D22" s="8">
        <v>81.13</v>
      </c>
      <c r="E22" s="9">
        <v>45397</v>
      </c>
      <c r="F22" s="8">
        <v>78.05</v>
      </c>
      <c r="G22" s="10">
        <v>-3.7999999999999999E-2</v>
      </c>
      <c r="H22" s="8">
        <v>-3180</v>
      </c>
      <c r="I22" s="10">
        <v>-3180</v>
      </c>
      <c r="J22" s="8">
        <v>1</v>
      </c>
      <c r="K22" s="8">
        <v>1</v>
      </c>
      <c r="L22" s="8">
        <v>-1204.95</v>
      </c>
      <c r="M22" s="8">
        <v>2</v>
      </c>
      <c r="N22" s="8">
        <v>-1590</v>
      </c>
      <c r="O22" s="10">
        <v>-3.7999999999999999E-2</v>
      </c>
      <c r="P22" s="10">
        <v>5.0000000000000001E-4</v>
      </c>
      <c r="Q22" s="8" t="s">
        <v>17</v>
      </c>
    </row>
    <row r="23" spans="1:17" x14ac:dyDescent="0.55000000000000004">
      <c r="A23" s="8" t="s">
        <v>23</v>
      </c>
      <c r="B23" s="8" t="s">
        <v>50</v>
      </c>
      <c r="C23" s="9">
        <v>45393</v>
      </c>
      <c r="D23" s="8">
        <v>240.375</v>
      </c>
      <c r="E23" s="9">
        <v>45398</v>
      </c>
      <c r="F23" s="8">
        <v>244.75</v>
      </c>
      <c r="G23" s="10">
        <v>1.8200000000000001E-2</v>
      </c>
      <c r="H23" s="8">
        <v>-2287.5</v>
      </c>
      <c r="I23" s="10">
        <v>-2287.5</v>
      </c>
      <c r="J23" s="8">
        <v>1</v>
      </c>
      <c r="K23" s="8">
        <v>1</v>
      </c>
      <c r="L23" s="8">
        <v>-3492.45</v>
      </c>
      <c r="M23" s="8">
        <v>4</v>
      </c>
      <c r="N23" s="8">
        <v>-571.88</v>
      </c>
      <c r="O23" s="10">
        <v>-1.8200000000000001E-2</v>
      </c>
      <c r="P23" s="10">
        <v>2E-3</v>
      </c>
      <c r="Q23" s="8" t="s">
        <v>17</v>
      </c>
    </row>
    <row r="24" spans="1:17" x14ac:dyDescent="0.55000000000000004">
      <c r="A24" s="8" t="s">
        <v>25</v>
      </c>
      <c r="B24" s="8" t="s">
        <v>50</v>
      </c>
      <c r="C24" s="9">
        <v>45384</v>
      </c>
      <c r="D24" s="8">
        <v>118.5625</v>
      </c>
      <c r="E24" s="9">
        <v>45401</v>
      </c>
      <c r="F24" s="8">
        <v>116.5</v>
      </c>
      <c r="G24" s="10">
        <v>-1.7399999999999999E-2</v>
      </c>
      <c r="H24" s="8">
        <v>1962.5</v>
      </c>
      <c r="I24" s="10">
        <v>1962.5</v>
      </c>
      <c r="J24" s="8">
        <v>1</v>
      </c>
      <c r="K24" s="8">
        <v>1</v>
      </c>
      <c r="L24" s="8">
        <v>-1529.95</v>
      </c>
      <c r="M24" s="8">
        <v>14</v>
      </c>
      <c r="N24" s="8">
        <v>140.18</v>
      </c>
      <c r="O24" s="10">
        <v>-6.1000000000000004E-3</v>
      </c>
      <c r="P24" s="10">
        <v>4.0300000000000002E-2</v>
      </c>
      <c r="Q24" s="8" t="s">
        <v>17</v>
      </c>
    </row>
    <row r="25" spans="1:17" x14ac:dyDescent="0.55000000000000004">
      <c r="A25" s="8" t="s">
        <v>27</v>
      </c>
      <c r="B25" s="8" t="s">
        <v>50</v>
      </c>
      <c r="C25" s="9">
        <v>45397</v>
      </c>
      <c r="D25" s="8">
        <v>3.0139999999999998</v>
      </c>
      <c r="E25" s="9">
        <v>45401</v>
      </c>
      <c r="F25" s="8">
        <v>3.13</v>
      </c>
      <c r="G25" s="10">
        <v>3.85E-2</v>
      </c>
      <c r="H25" s="8">
        <v>-1260</v>
      </c>
      <c r="I25" s="10">
        <v>-1260</v>
      </c>
      <c r="J25" s="8">
        <v>1</v>
      </c>
      <c r="K25" s="8">
        <v>1</v>
      </c>
      <c r="L25" s="8">
        <v>-2789.95</v>
      </c>
      <c r="M25" s="8">
        <v>5</v>
      </c>
      <c r="N25" s="8">
        <v>-252</v>
      </c>
      <c r="O25" s="10">
        <v>-3.85E-2</v>
      </c>
      <c r="P25" s="10">
        <v>1.23E-2</v>
      </c>
      <c r="Q25" s="8" t="s">
        <v>17</v>
      </c>
    </row>
    <row r="26" spans="1:17" x14ac:dyDescent="0.55000000000000004">
      <c r="A26" s="8" t="s">
        <v>26</v>
      </c>
      <c r="B26" s="8" t="s">
        <v>50</v>
      </c>
      <c r="C26" s="9">
        <v>45393</v>
      </c>
      <c r="D26" s="8">
        <v>1.0889500000000001</v>
      </c>
      <c r="E26" s="9">
        <v>45405</v>
      </c>
      <c r="F26" s="8">
        <v>1.0847</v>
      </c>
      <c r="G26" s="10">
        <v>-3.8999999999999998E-3</v>
      </c>
      <c r="H26" s="8">
        <v>431.25</v>
      </c>
      <c r="I26" s="10">
        <v>431.25</v>
      </c>
      <c r="J26" s="8">
        <v>1</v>
      </c>
      <c r="K26" s="8">
        <v>1</v>
      </c>
      <c r="L26" s="8">
        <v>-2358.6999999999998</v>
      </c>
      <c r="M26" s="8">
        <v>9</v>
      </c>
      <c r="N26" s="8">
        <v>47.92</v>
      </c>
      <c r="O26" s="10">
        <v>-2.5000000000000001E-3</v>
      </c>
      <c r="P26" s="10">
        <v>1.1900000000000001E-2</v>
      </c>
      <c r="Q26" s="8" t="s">
        <v>17</v>
      </c>
    </row>
    <row r="27" spans="1:17" x14ac:dyDescent="0.55000000000000004">
      <c r="A27" s="8" t="s">
        <v>32</v>
      </c>
      <c r="B27" s="8" t="s">
        <v>22</v>
      </c>
      <c r="C27" s="9">
        <v>45405</v>
      </c>
      <c r="D27" s="8">
        <v>84.375</v>
      </c>
      <c r="E27" s="9">
        <v>45408</v>
      </c>
      <c r="F27" s="8">
        <v>82.6</v>
      </c>
      <c r="G27" s="10">
        <v>-2.1000000000000001E-2</v>
      </c>
      <c r="H27" s="8">
        <v>-1520</v>
      </c>
      <c r="I27" s="10">
        <v>-760</v>
      </c>
      <c r="J27" s="8">
        <v>2</v>
      </c>
      <c r="K27" s="8">
        <v>2</v>
      </c>
      <c r="L27" s="8">
        <v>-3878.7</v>
      </c>
      <c r="M27" s="8">
        <v>4</v>
      </c>
      <c r="N27" s="8">
        <v>-380</v>
      </c>
      <c r="O27" s="10">
        <v>-2.1000000000000001E-2</v>
      </c>
      <c r="P27" s="10">
        <v>2.8400000000000002E-2</v>
      </c>
      <c r="Q27" s="8" t="s">
        <v>17</v>
      </c>
    </row>
    <row r="28" spans="1:17" x14ac:dyDescent="0.55000000000000004">
      <c r="A28" s="8" t="s">
        <v>25</v>
      </c>
      <c r="B28" s="8" t="s">
        <v>50</v>
      </c>
      <c r="C28" s="9">
        <v>45407</v>
      </c>
      <c r="D28" s="8">
        <v>113.7812</v>
      </c>
      <c r="E28" s="9">
        <v>45412</v>
      </c>
      <c r="F28" s="8">
        <v>115.2188</v>
      </c>
      <c r="G28" s="10">
        <v>1.26E-2</v>
      </c>
      <c r="H28" s="8">
        <v>-1537.5</v>
      </c>
      <c r="I28" s="10">
        <v>-1537.5</v>
      </c>
      <c r="J28" s="8">
        <v>1</v>
      </c>
      <c r="K28" s="8">
        <v>1</v>
      </c>
      <c r="L28" s="8">
        <v>-5416.2</v>
      </c>
      <c r="M28" s="8">
        <v>4</v>
      </c>
      <c r="N28" s="8">
        <v>-384.38</v>
      </c>
      <c r="O28" s="10">
        <v>-1.26E-2</v>
      </c>
      <c r="P28" s="10">
        <v>4.1000000000000003E-3</v>
      </c>
      <c r="Q28" s="8" t="s">
        <v>17</v>
      </c>
    </row>
    <row r="29" spans="1:17" x14ac:dyDescent="0.55000000000000004">
      <c r="A29" s="8" t="s">
        <v>27</v>
      </c>
      <c r="B29" s="8" t="s">
        <v>50</v>
      </c>
      <c r="C29" s="9">
        <v>45406</v>
      </c>
      <c r="D29" s="8">
        <v>2.9769999999999999</v>
      </c>
      <c r="E29" s="9">
        <v>45415</v>
      </c>
      <c r="F29" s="8">
        <v>3.0720000000000001</v>
      </c>
      <c r="G29" s="10">
        <v>3.1899999999999998E-2</v>
      </c>
      <c r="H29" s="8">
        <v>-1050</v>
      </c>
      <c r="I29" s="10">
        <v>-1050</v>
      </c>
      <c r="J29" s="8">
        <v>1</v>
      </c>
      <c r="K29" s="8">
        <v>1</v>
      </c>
      <c r="L29" s="8">
        <v>-6466.2</v>
      </c>
      <c r="M29" s="8">
        <v>8</v>
      </c>
      <c r="N29" s="8">
        <v>-131.25</v>
      </c>
      <c r="O29" s="10">
        <v>-6.4199999999999993E-2</v>
      </c>
      <c r="P29" s="10">
        <v>2.9600000000000001E-2</v>
      </c>
      <c r="Q29" s="8" t="s">
        <v>17</v>
      </c>
    </row>
    <row r="30" spans="1:17" x14ac:dyDescent="0.55000000000000004">
      <c r="A30" s="8" t="s">
        <v>45</v>
      </c>
      <c r="B30" s="8" t="s">
        <v>50</v>
      </c>
      <c r="C30" s="9">
        <v>45412</v>
      </c>
      <c r="D30" s="8">
        <v>82.05</v>
      </c>
      <c r="E30" s="9">
        <v>45420</v>
      </c>
      <c r="F30" s="8">
        <v>82.98</v>
      </c>
      <c r="G30" s="10">
        <v>1.1299999999999999E-2</v>
      </c>
      <c r="H30" s="8">
        <v>-565</v>
      </c>
      <c r="I30" s="10">
        <v>-565</v>
      </c>
      <c r="J30" s="8">
        <v>1</v>
      </c>
      <c r="K30" s="8">
        <v>1</v>
      </c>
      <c r="L30" s="8">
        <v>-7031.2</v>
      </c>
      <c r="M30" s="8">
        <v>7</v>
      </c>
      <c r="N30" s="8">
        <v>-80.709999999999994</v>
      </c>
      <c r="O30" s="10">
        <v>-2.93E-2</v>
      </c>
      <c r="P30" s="10">
        <v>4.8500000000000001E-2</v>
      </c>
      <c r="Q30" s="8" t="s">
        <v>17</v>
      </c>
    </row>
    <row r="31" spans="1:17" x14ac:dyDescent="0.55000000000000004">
      <c r="A31" s="8" t="s">
        <v>45</v>
      </c>
      <c r="B31" s="8" t="s">
        <v>50</v>
      </c>
      <c r="C31" s="9">
        <v>45426</v>
      </c>
      <c r="D31" s="8">
        <v>78.069999999999993</v>
      </c>
      <c r="E31" s="9">
        <v>45434</v>
      </c>
      <c r="F31" s="8">
        <v>80.38</v>
      </c>
      <c r="G31" s="10">
        <v>2.9600000000000001E-2</v>
      </c>
      <c r="H31" s="8">
        <v>-1255</v>
      </c>
      <c r="I31" s="10">
        <v>-1255</v>
      </c>
      <c r="J31" s="8">
        <v>1</v>
      </c>
      <c r="K31" s="8">
        <v>1</v>
      </c>
      <c r="L31" s="8">
        <v>-8286.2000000000007</v>
      </c>
      <c r="M31" s="8">
        <v>7</v>
      </c>
      <c r="N31" s="8">
        <v>-179.29</v>
      </c>
      <c r="O31" s="10">
        <v>-3.8199999999999998E-2</v>
      </c>
      <c r="P31" s="10">
        <v>1.6E-2</v>
      </c>
      <c r="Q31" s="8" t="s">
        <v>17</v>
      </c>
    </row>
    <row r="32" spans="1:17" x14ac:dyDescent="0.55000000000000004">
      <c r="A32" s="8" t="s">
        <v>29</v>
      </c>
      <c r="B32" s="8" t="s">
        <v>22</v>
      </c>
      <c r="C32" s="9">
        <v>45440</v>
      </c>
      <c r="D32" s="8">
        <v>359.5</v>
      </c>
      <c r="E32" s="9">
        <v>45441</v>
      </c>
      <c r="F32" s="8">
        <v>339</v>
      </c>
      <c r="G32" s="10">
        <v>-5.7000000000000002E-2</v>
      </c>
      <c r="H32" s="8">
        <v>-2150</v>
      </c>
      <c r="I32" s="10">
        <v>-2150</v>
      </c>
      <c r="J32" s="8">
        <v>1</v>
      </c>
      <c r="K32" s="8">
        <v>1</v>
      </c>
      <c r="L32" s="8">
        <v>-10436.200000000001</v>
      </c>
      <c r="M32" s="8">
        <v>2</v>
      </c>
      <c r="N32" s="8">
        <v>-1075</v>
      </c>
      <c r="O32" s="10">
        <v>-5.7000000000000002E-2</v>
      </c>
      <c r="P32" s="10">
        <v>3.5999999999999999E-3</v>
      </c>
      <c r="Q32" s="8" t="s">
        <v>17</v>
      </c>
    </row>
    <row r="33" spans="1:17" x14ac:dyDescent="0.55000000000000004">
      <c r="A33" s="8" t="s">
        <v>23</v>
      </c>
      <c r="B33" s="8" t="s">
        <v>22</v>
      </c>
      <c r="C33" s="9">
        <v>45433</v>
      </c>
      <c r="D33" s="8">
        <v>250.97499999999999</v>
      </c>
      <c r="E33" s="9">
        <v>45442</v>
      </c>
      <c r="F33" s="8">
        <v>249.57499999999999</v>
      </c>
      <c r="G33" s="10">
        <v>-5.5999999999999999E-3</v>
      </c>
      <c r="H33" s="8">
        <v>-800</v>
      </c>
      <c r="I33" s="10">
        <v>-800</v>
      </c>
      <c r="J33" s="8">
        <v>1</v>
      </c>
      <c r="K33" s="8">
        <v>1</v>
      </c>
      <c r="L33" s="8">
        <v>-11236.2</v>
      </c>
      <c r="M33" s="8">
        <v>7</v>
      </c>
      <c r="N33" s="8">
        <v>-114.29</v>
      </c>
      <c r="O33" s="10">
        <v>-5.5999999999999999E-3</v>
      </c>
      <c r="P33" s="10">
        <v>1.77E-2</v>
      </c>
      <c r="Q33" s="8" t="s">
        <v>17</v>
      </c>
    </row>
    <row r="34" spans="1:17" x14ac:dyDescent="0.55000000000000004">
      <c r="A34" s="8" t="s">
        <v>25</v>
      </c>
      <c r="B34" s="8" t="s">
        <v>22</v>
      </c>
      <c r="C34" s="9">
        <v>45456</v>
      </c>
      <c r="D34" s="8">
        <v>120.3438</v>
      </c>
      <c r="E34" s="9">
        <v>45469</v>
      </c>
      <c r="F34" s="8">
        <v>119.625</v>
      </c>
      <c r="G34" s="10">
        <v>-6.0000000000000001E-3</v>
      </c>
      <c r="H34" s="8">
        <v>-818.8</v>
      </c>
      <c r="I34" s="10">
        <v>-818.8</v>
      </c>
      <c r="J34" s="8">
        <v>1</v>
      </c>
      <c r="K34" s="8">
        <v>1</v>
      </c>
      <c r="L34" s="8">
        <v>-12055</v>
      </c>
      <c r="M34" s="8">
        <v>9</v>
      </c>
      <c r="N34" s="8">
        <v>-90.98</v>
      </c>
      <c r="O34" s="10">
        <v>-1.14E-2</v>
      </c>
      <c r="P34" s="10">
        <v>6.4999999999999997E-3</v>
      </c>
      <c r="Q34" s="8" t="s">
        <v>17</v>
      </c>
    </row>
    <row r="35" spans="1:17" x14ac:dyDescent="0.55000000000000004">
      <c r="A35" s="8" t="s">
        <v>31</v>
      </c>
      <c r="B35" s="8" t="s">
        <v>22</v>
      </c>
      <c r="C35" s="9">
        <v>45460</v>
      </c>
      <c r="D35" s="8">
        <v>75.540000000000006</v>
      </c>
      <c r="E35" s="9">
        <v>45469</v>
      </c>
      <c r="F35" s="8">
        <v>76.010000000000005</v>
      </c>
      <c r="G35" s="10">
        <v>6.1999999999999998E-3</v>
      </c>
      <c r="H35" s="8">
        <v>370</v>
      </c>
      <c r="I35" s="10">
        <v>370</v>
      </c>
      <c r="J35" s="8">
        <v>1</v>
      </c>
      <c r="K35" s="8">
        <v>1</v>
      </c>
      <c r="L35" s="8">
        <v>-11685</v>
      </c>
      <c r="M35" s="8">
        <v>7</v>
      </c>
      <c r="N35" s="8">
        <v>52.86</v>
      </c>
      <c r="O35" s="10">
        <v>-3.49E-2</v>
      </c>
      <c r="P35" s="10">
        <v>2.8299999999999999E-2</v>
      </c>
      <c r="Q35" s="8" t="s">
        <v>17</v>
      </c>
    </row>
    <row r="36" spans="1:17" x14ac:dyDescent="0.55000000000000004">
      <c r="A36" s="8" t="s">
        <v>45</v>
      </c>
      <c r="B36" s="8" t="s">
        <v>50</v>
      </c>
      <c r="C36" s="9">
        <v>45446</v>
      </c>
      <c r="D36" s="8">
        <v>76.819999999999993</v>
      </c>
      <c r="E36" s="9">
        <v>45470</v>
      </c>
      <c r="F36" s="8">
        <v>74.510000000000005</v>
      </c>
      <c r="G36" s="10">
        <v>-3.0099999999999998E-2</v>
      </c>
      <c r="H36" s="8">
        <v>1055</v>
      </c>
      <c r="I36" s="10">
        <v>1055</v>
      </c>
      <c r="J36" s="8">
        <v>1</v>
      </c>
      <c r="K36" s="8">
        <v>1</v>
      </c>
      <c r="L36" s="8">
        <v>-10630</v>
      </c>
      <c r="M36" s="8">
        <v>18</v>
      </c>
      <c r="N36" s="8">
        <v>58.61</v>
      </c>
      <c r="O36" s="10">
        <v>-3.7100000000000001E-2</v>
      </c>
      <c r="P36" s="10">
        <v>7.5899999999999995E-2</v>
      </c>
      <c r="Q36" s="8" t="s">
        <v>17</v>
      </c>
    </row>
    <row r="37" spans="1:17" x14ac:dyDescent="0.55000000000000004">
      <c r="A37" s="8" t="s">
        <v>29</v>
      </c>
      <c r="B37" s="8" t="s">
        <v>50</v>
      </c>
      <c r="C37" s="9">
        <v>45474</v>
      </c>
      <c r="D37" s="8">
        <v>326.7</v>
      </c>
      <c r="E37" s="9">
        <v>45478</v>
      </c>
      <c r="F37" s="8">
        <v>337.7</v>
      </c>
      <c r="G37" s="10">
        <v>3.3700000000000001E-2</v>
      </c>
      <c r="H37" s="8">
        <v>-1200</v>
      </c>
      <c r="I37" s="10">
        <v>-1200</v>
      </c>
      <c r="J37" s="8">
        <v>1</v>
      </c>
      <c r="K37" s="8">
        <v>1</v>
      </c>
      <c r="L37" s="8">
        <v>-11830</v>
      </c>
      <c r="M37" s="8">
        <v>4</v>
      </c>
      <c r="N37" s="8">
        <v>-300</v>
      </c>
      <c r="O37" s="10">
        <v>-3.3700000000000001E-2</v>
      </c>
      <c r="P37" s="10">
        <v>2.9999999999999997E-4</v>
      </c>
      <c r="Q37" s="8" t="s">
        <v>17</v>
      </c>
    </row>
    <row r="38" spans="1:17" x14ac:dyDescent="0.55000000000000004">
      <c r="A38" s="8" t="s">
        <v>31</v>
      </c>
      <c r="B38" s="8" t="s">
        <v>22</v>
      </c>
      <c r="C38" s="9">
        <v>45470</v>
      </c>
      <c r="D38" s="8">
        <v>77.680000000000007</v>
      </c>
      <c r="E38" s="9">
        <v>45482</v>
      </c>
      <c r="F38" s="8">
        <v>77.86</v>
      </c>
      <c r="G38" s="10">
        <v>2.3E-3</v>
      </c>
      <c r="H38" s="8">
        <v>80</v>
      </c>
      <c r="I38" s="10">
        <v>80</v>
      </c>
      <c r="J38" s="8">
        <v>1</v>
      </c>
      <c r="K38" s="8">
        <v>1</v>
      </c>
      <c r="L38" s="8">
        <v>-11750</v>
      </c>
      <c r="M38" s="8">
        <v>8</v>
      </c>
      <c r="N38" s="8">
        <v>10</v>
      </c>
      <c r="O38" s="10">
        <v>-1.7899999999999999E-2</v>
      </c>
      <c r="P38" s="10">
        <v>3.3700000000000001E-2</v>
      </c>
      <c r="Q38" s="8" t="s">
        <v>17</v>
      </c>
    </row>
    <row r="39" spans="1:17" x14ac:dyDescent="0.55000000000000004">
      <c r="A39" s="8" t="s">
        <v>23</v>
      </c>
      <c r="B39" s="8" t="s">
        <v>22</v>
      </c>
      <c r="C39" s="9">
        <v>45476</v>
      </c>
      <c r="D39" s="8">
        <v>253.55</v>
      </c>
      <c r="E39" s="9">
        <v>45482</v>
      </c>
      <c r="F39" s="8">
        <v>247.92500000000001</v>
      </c>
      <c r="G39" s="10">
        <v>-2.2200000000000001E-2</v>
      </c>
      <c r="H39" s="8">
        <v>-2912.5</v>
      </c>
      <c r="I39" s="10">
        <v>-2912.5</v>
      </c>
      <c r="J39" s="8">
        <v>1</v>
      </c>
      <c r="K39" s="8">
        <v>1</v>
      </c>
      <c r="L39" s="8">
        <v>-14662.5</v>
      </c>
      <c r="M39" s="8">
        <v>4</v>
      </c>
      <c r="N39" s="8">
        <v>-728.12</v>
      </c>
      <c r="O39" s="10">
        <v>-2.2200000000000001E-2</v>
      </c>
      <c r="P39" s="10">
        <v>3.3E-3</v>
      </c>
      <c r="Q39" s="8" t="s">
        <v>17</v>
      </c>
    </row>
    <row r="40" spans="1:17" x14ac:dyDescent="0.55000000000000004">
      <c r="A40" s="8" t="s">
        <v>32</v>
      </c>
      <c r="B40" s="8" t="s">
        <v>50</v>
      </c>
      <c r="C40" s="9">
        <v>45467</v>
      </c>
      <c r="D40" s="8">
        <v>67.599999999999994</v>
      </c>
      <c r="E40" s="9">
        <v>45488</v>
      </c>
      <c r="F40" s="8">
        <v>67.174999999999997</v>
      </c>
      <c r="G40" s="10">
        <v>-6.3E-3</v>
      </c>
      <c r="H40" s="8">
        <v>240</v>
      </c>
      <c r="I40" s="10">
        <v>120</v>
      </c>
      <c r="J40" s="8">
        <v>2</v>
      </c>
      <c r="K40" s="8">
        <v>2</v>
      </c>
      <c r="L40" s="8">
        <v>-14422.5</v>
      </c>
      <c r="M40" s="8">
        <v>15</v>
      </c>
      <c r="N40" s="8">
        <v>16</v>
      </c>
      <c r="O40" s="10">
        <v>-2.07E-2</v>
      </c>
      <c r="P40" s="10">
        <v>3.0300000000000001E-2</v>
      </c>
      <c r="Q40" s="8" t="s">
        <v>17</v>
      </c>
    </row>
    <row r="41" spans="1:17" x14ac:dyDescent="0.55000000000000004">
      <c r="A41" s="8" t="s">
        <v>45</v>
      </c>
      <c r="B41" s="8" t="s">
        <v>50</v>
      </c>
      <c r="C41" s="9">
        <v>45478</v>
      </c>
      <c r="D41" s="8">
        <v>70.989999999999995</v>
      </c>
      <c r="E41" s="9">
        <v>45488</v>
      </c>
      <c r="F41" s="8">
        <v>71.06</v>
      </c>
      <c r="G41" s="10">
        <v>1E-3</v>
      </c>
      <c r="H41" s="8">
        <v>-135</v>
      </c>
      <c r="I41" s="10">
        <v>-135</v>
      </c>
      <c r="J41" s="8">
        <v>1</v>
      </c>
      <c r="K41" s="8">
        <v>1</v>
      </c>
      <c r="L41" s="8">
        <v>-14557.5</v>
      </c>
      <c r="M41" s="8">
        <v>7</v>
      </c>
      <c r="N41" s="8">
        <v>-19.29</v>
      </c>
      <c r="O41" s="10">
        <v>-1.04E-2</v>
      </c>
      <c r="P41" s="10">
        <v>2.3400000000000001E-2</v>
      </c>
      <c r="Q41" s="8" t="s">
        <v>17</v>
      </c>
    </row>
    <row r="42" spans="1:17" x14ac:dyDescent="0.55000000000000004">
      <c r="A42" s="8" t="s">
        <v>21</v>
      </c>
      <c r="B42" s="8" t="s">
        <v>22</v>
      </c>
      <c r="C42" s="9">
        <v>45476</v>
      </c>
      <c r="D42" s="8">
        <v>5714.5</v>
      </c>
      <c r="E42" s="9">
        <v>45491</v>
      </c>
      <c r="F42" s="8">
        <v>5749.5</v>
      </c>
      <c r="G42" s="10">
        <v>6.1000000000000004E-3</v>
      </c>
      <c r="H42" s="8">
        <v>1650</v>
      </c>
      <c r="I42" s="10">
        <v>1650</v>
      </c>
      <c r="J42" s="8">
        <v>1</v>
      </c>
      <c r="K42" s="8">
        <v>1</v>
      </c>
      <c r="L42" s="8">
        <v>-12907.5</v>
      </c>
      <c r="M42" s="8">
        <v>11</v>
      </c>
      <c r="N42" s="8">
        <v>150</v>
      </c>
      <c r="O42" s="10">
        <v>-4.5999999999999999E-3</v>
      </c>
      <c r="P42" s="10">
        <v>2.3599999999999999E-2</v>
      </c>
      <c r="Q42" s="8" t="s">
        <v>17</v>
      </c>
    </row>
    <row r="43" spans="1:17" x14ac:dyDescent="0.55000000000000004">
      <c r="A43" s="8" t="s">
        <v>29</v>
      </c>
      <c r="B43" s="8" t="s">
        <v>50</v>
      </c>
      <c r="C43" s="9">
        <v>45482</v>
      </c>
      <c r="D43" s="8">
        <v>326.60000000000002</v>
      </c>
      <c r="E43" s="9">
        <v>45495</v>
      </c>
      <c r="F43" s="8">
        <v>323.89999999999998</v>
      </c>
      <c r="G43" s="10">
        <v>-8.3000000000000001E-3</v>
      </c>
      <c r="H43" s="8">
        <v>170</v>
      </c>
      <c r="I43" s="10">
        <v>170</v>
      </c>
      <c r="J43" s="8">
        <v>1</v>
      </c>
      <c r="K43" s="8">
        <v>1</v>
      </c>
      <c r="L43" s="8">
        <v>-12737.5</v>
      </c>
      <c r="M43" s="8">
        <v>10</v>
      </c>
      <c r="N43" s="8">
        <v>17</v>
      </c>
      <c r="O43" s="10">
        <v>-2.0799999999999999E-2</v>
      </c>
      <c r="P43" s="10">
        <v>3.6400000000000002E-2</v>
      </c>
      <c r="Q43" s="8" t="s">
        <v>17</v>
      </c>
    </row>
    <row r="44" spans="1:17" x14ac:dyDescent="0.55000000000000004">
      <c r="A44" s="8" t="s">
        <v>25</v>
      </c>
      <c r="B44" s="8" t="s">
        <v>22</v>
      </c>
      <c r="C44" s="9">
        <v>45490</v>
      </c>
      <c r="D44" s="8">
        <v>120.75</v>
      </c>
      <c r="E44" s="9">
        <v>45495</v>
      </c>
      <c r="F44" s="8">
        <v>119.3438</v>
      </c>
      <c r="G44" s="10">
        <v>-1.1599999999999999E-2</v>
      </c>
      <c r="H44" s="8">
        <v>-1506.2</v>
      </c>
      <c r="I44" s="10">
        <v>-1506.2</v>
      </c>
      <c r="J44" s="8">
        <v>1</v>
      </c>
      <c r="K44" s="8">
        <v>1</v>
      </c>
      <c r="L44" s="8">
        <v>-14243.7</v>
      </c>
      <c r="M44" s="8">
        <v>4</v>
      </c>
      <c r="N44" s="8">
        <v>-376.55</v>
      </c>
      <c r="O44" s="10">
        <v>-1.1599999999999999E-2</v>
      </c>
      <c r="P44" s="10">
        <v>1.2999999999999999E-3</v>
      </c>
      <c r="Q44" s="8" t="s">
        <v>17</v>
      </c>
    </row>
    <row r="45" spans="1:17" x14ac:dyDescent="0.55000000000000004">
      <c r="A45" s="8" t="s">
        <v>45</v>
      </c>
      <c r="B45" s="8" t="s">
        <v>50</v>
      </c>
      <c r="C45" s="9">
        <v>45495</v>
      </c>
      <c r="D45" s="8">
        <v>69.33</v>
      </c>
      <c r="E45" s="9">
        <v>45503</v>
      </c>
      <c r="F45" s="8">
        <v>68.650000000000006</v>
      </c>
      <c r="G45" s="10">
        <v>-9.7999999999999997E-3</v>
      </c>
      <c r="H45" s="8">
        <v>240</v>
      </c>
      <c r="I45" s="10">
        <v>240</v>
      </c>
      <c r="J45" s="8">
        <v>1</v>
      </c>
      <c r="K45" s="8">
        <v>1</v>
      </c>
      <c r="L45" s="8">
        <v>-14003.7</v>
      </c>
      <c r="M45" s="8">
        <v>7</v>
      </c>
      <c r="N45" s="8">
        <v>34.29</v>
      </c>
      <c r="O45" s="10">
        <v>-1.47E-2</v>
      </c>
      <c r="P45" s="10">
        <v>3.9100000000000003E-2</v>
      </c>
      <c r="Q45" s="8" t="s">
        <v>17</v>
      </c>
    </row>
    <row r="46" spans="1:17" x14ac:dyDescent="0.55000000000000004">
      <c r="A46" s="8" t="s">
        <v>37</v>
      </c>
      <c r="B46" s="8" t="s">
        <v>50</v>
      </c>
      <c r="C46" s="9">
        <v>45499</v>
      </c>
      <c r="D46" s="8">
        <v>579</v>
      </c>
      <c r="E46" s="9">
        <v>45506</v>
      </c>
      <c r="F46" s="8">
        <v>591</v>
      </c>
      <c r="G46" s="10">
        <v>2.07E-2</v>
      </c>
      <c r="H46" s="8">
        <v>-700</v>
      </c>
      <c r="I46" s="10">
        <v>-700</v>
      </c>
      <c r="J46" s="8">
        <v>1</v>
      </c>
      <c r="K46" s="8">
        <v>1</v>
      </c>
      <c r="L46" s="8">
        <v>-14703.7</v>
      </c>
      <c r="M46" s="8">
        <v>6</v>
      </c>
      <c r="N46" s="8">
        <v>-116.67</v>
      </c>
      <c r="O46" s="10">
        <v>-3.5400000000000001E-2</v>
      </c>
      <c r="P46" s="10">
        <v>1.77E-2</v>
      </c>
      <c r="Q46" s="8" t="s">
        <v>17</v>
      </c>
    </row>
    <row r="47" spans="1:17" x14ac:dyDescent="0.55000000000000004">
      <c r="A47" s="8" t="s">
        <v>27</v>
      </c>
      <c r="B47" s="8" t="s">
        <v>50</v>
      </c>
      <c r="C47" s="9">
        <v>45499</v>
      </c>
      <c r="D47" s="8">
        <v>2.653</v>
      </c>
      <c r="E47" s="9">
        <v>45512</v>
      </c>
      <c r="F47" s="8">
        <v>2.7130000000000001</v>
      </c>
      <c r="G47" s="10">
        <v>2.2599999999999999E-2</v>
      </c>
      <c r="H47" s="8">
        <v>-700</v>
      </c>
      <c r="I47" s="10">
        <v>-700</v>
      </c>
      <c r="J47" s="8">
        <v>1</v>
      </c>
      <c r="K47" s="8">
        <v>1</v>
      </c>
      <c r="L47" s="8">
        <v>-15403.7</v>
      </c>
      <c r="M47" s="8">
        <v>10</v>
      </c>
      <c r="N47" s="8">
        <v>-70</v>
      </c>
      <c r="O47" s="10">
        <v>-3.3500000000000002E-2</v>
      </c>
      <c r="P47" s="10">
        <v>6.7100000000000007E-2</v>
      </c>
      <c r="Q47" s="8" t="s">
        <v>17</v>
      </c>
    </row>
    <row r="48" spans="1:17" x14ac:dyDescent="0.55000000000000004">
      <c r="A48" s="8" t="s">
        <v>25</v>
      </c>
      <c r="B48" s="8" t="s">
        <v>22</v>
      </c>
      <c r="C48" s="9">
        <v>45504</v>
      </c>
      <c r="D48" s="8">
        <v>120.9062</v>
      </c>
      <c r="E48" s="9">
        <v>45512</v>
      </c>
      <c r="F48" s="8">
        <v>122.625</v>
      </c>
      <c r="G48" s="10">
        <v>1.4200000000000001E-2</v>
      </c>
      <c r="H48" s="8">
        <v>1618.7</v>
      </c>
      <c r="I48" s="10">
        <v>1618.7</v>
      </c>
      <c r="J48" s="8">
        <v>1</v>
      </c>
      <c r="K48" s="8">
        <v>1</v>
      </c>
      <c r="L48" s="8">
        <v>-13785</v>
      </c>
      <c r="M48" s="8">
        <v>7</v>
      </c>
      <c r="N48" s="8">
        <v>231.24</v>
      </c>
      <c r="O48" s="10">
        <v>-4.7000000000000002E-3</v>
      </c>
      <c r="P48" s="10">
        <v>5.2200000000000003E-2</v>
      </c>
      <c r="Q48" s="8" t="s">
        <v>17</v>
      </c>
    </row>
    <row r="49" spans="1:17" x14ac:dyDescent="0.55000000000000004">
      <c r="A49" s="8" t="s">
        <v>45</v>
      </c>
      <c r="B49" s="8" t="s">
        <v>50</v>
      </c>
      <c r="C49" s="9">
        <v>45509</v>
      </c>
      <c r="D49" s="8">
        <v>66.62</v>
      </c>
      <c r="E49" s="9">
        <v>45513</v>
      </c>
      <c r="F49" s="8">
        <v>67.7</v>
      </c>
      <c r="G49" s="10">
        <v>1.6199999999999999E-2</v>
      </c>
      <c r="H49" s="8">
        <v>-640</v>
      </c>
      <c r="I49" s="10">
        <v>-640</v>
      </c>
      <c r="J49" s="8">
        <v>1</v>
      </c>
      <c r="K49" s="8">
        <v>1</v>
      </c>
      <c r="L49" s="8">
        <v>-14425</v>
      </c>
      <c r="M49" s="8">
        <v>5</v>
      </c>
      <c r="N49" s="8">
        <v>-128</v>
      </c>
      <c r="O49" s="10">
        <v>-1.6199999999999999E-2</v>
      </c>
      <c r="P49" s="10">
        <v>1.43E-2</v>
      </c>
      <c r="Q49" s="8" t="s">
        <v>17</v>
      </c>
    </row>
    <row r="50" spans="1:17" x14ac:dyDescent="0.55000000000000004">
      <c r="A50" s="8" t="s">
        <v>29</v>
      </c>
      <c r="B50" s="8" t="s">
        <v>50</v>
      </c>
      <c r="C50" s="9">
        <v>45513</v>
      </c>
      <c r="D50" s="8">
        <v>319.3</v>
      </c>
      <c r="E50" s="9">
        <v>45523</v>
      </c>
      <c r="F50" s="8">
        <v>315.5</v>
      </c>
      <c r="G50" s="10">
        <v>-1.1900000000000001E-2</v>
      </c>
      <c r="H50" s="8">
        <v>280</v>
      </c>
      <c r="I50" s="10">
        <v>280</v>
      </c>
      <c r="J50" s="8">
        <v>1</v>
      </c>
      <c r="K50" s="8">
        <v>1</v>
      </c>
      <c r="L50" s="8">
        <v>-14145</v>
      </c>
      <c r="M50" s="8">
        <v>7</v>
      </c>
      <c r="N50" s="8">
        <v>40</v>
      </c>
      <c r="O50" s="10">
        <v>-2.98E-2</v>
      </c>
      <c r="P50" s="10">
        <v>4.6399999999999997E-2</v>
      </c>
      <c r="Q50" s="8" t="s">
        <v>17</v>
      </c>
    </row>
    <row r="51" spans="1:17" x14ac:dyDescent="0.55000000000000004">
      <c r="A51" s="8" t="s">
        <v>45</v>
      </c>
      <c r="B51" s="8" t="s">
        <v>50</v>
      </c>
      <c r="C51" s="9">
        <v>45520</v>
      </c>
      <c r="D51" s="8">
        <v>65.67</v>
      </c>
      <c r="E51" s="9">
        <v>45524</v>
      </c>
      <c r="F51" s="8">
        <v>68.430000000000007</v>
      </c>
      <c r="G51" s="10">
        <v>4.2000000000000003E-2</v>
      </c>
      <c r="H51" s="8">
        <v>-2860</v>
      </c>
      <c r="I51" s="10">
        <v>-1430</v>
      </c>
      <c r="J51" s="8">
        <v>2</v>
      </c>
      <c r="K51" s="8">
        <v>2</v>
      </c>
      <c r="L51" s="8">
        <v>-17005</v>
      </c>
      <c r="M51" s="8">
        <v>3</v>
      </c>
      <c r="N51" s="8">
        <v>-953.33</v>
      </c>
      <c r="O51" s="10">
        <v>-4.2000000000000003E-2</v>
      </c>
      <c r="P51" s="10">
        <v>4.4000000000000003E-3</v>
      </c>
      <c r="Q51" s="8" t="s">
        <v>17</v>
      </c>
    </row>
    <row r="52" spans="1:17" x14ac:dyDescent="0.55000000000000004">
      <c r="A52" s="8" t="s">
        <v>23</v>
      </c>
      <c r="B52" s="8" t="s">
        <v>50</v>
      </c>
      <c r="C52" s="9">
        <v>45524</v>
      </c>
      <c r="D52" s="8">
        <v>231.25</v>
      </c>
      <c r="E52" s="9">
        <v>45530</v>
      </c>
      <c r="F52" s="8">
        <v>233.75</v>
      </c>
      <c r="G52" s="10">
        <v>1.0800000000000001E-2</v>
      </c>
      <c r="H52" s="8">
        <v>-1350</v>
      </c>
      <c r="I52" s="10">
        <v>-1350</v>
      </c>
      <c r="J52" s="8">
        <v>1</v>
      </c>
      <c r="K52" s="8">
        <v>1</v>
      </c>
      <c r="L52" s="8">
        <v>-18355</v>
      </c>
      <c r="M52" s="8">
        <v>5</v>
      </c>
      <c r="N52" s="8">
        <v>-270</v>
      </c>
      <c r="O52" s="10">
        <v>-1.0800000000000001E-2</v>
      </c>
      <c r="P52" s="10">
        <v>1.5900000000000001E-2</v>
      </c>
      <c r="Q52" s="8" t="s">
        <v>17</v>
      </c>
    </row>
    <row r="53" spans="1:17" x14ac:dyDescent="0.55000000000000004">
      <c r="A53" s="8" t="s">
        <v>37</v>
      </c>
      <c r="B53" s="8" t="s">
        <v>50</v>
      </c>
      <c r="C53" s="9">
        <v>45520</v>
      </c>
      <c r="D53" s="8">
        <v>568.75</v>
      </c>
      <c r="E53" s="9">
        <v>45532</v>
      </c>
      <c r="F53" s="8">
        <v>577.25</v>
      </c>
      <c r="G53" s="10">
        <v>1.49E-2</v>
      </c>
      <c r="H53" s="8">
        <v>-950</v>
      </c>
      <c r="I53" s="10">
        <v>-475</v>
      </c>
      <c r="J53" s="8">
        <v>2</v>
      </c>
      <c r="K53" s="8">
        <v>2</v>
      </c>
      <c r="L53" s="8">
        <v>-19305</v>
      </c>
      <c r="M53" s="8">
        <v>9</v>
      </c>
      <c r="N53" s="8">
        <v>-105.56</v>
      </c>
      <c r="O53" s="10">
        <v>-2.5100000000000001E-2</v>
      </c>
      <c r="P53" s="10">
        <v>4.1300000000000003E-2</v>
      </c>
      <c r="Q53" s="8" t="s">
        <v>17</v>
      </c>
    </row>
    <row r="54" spans="1:17" x14ac:dyDescent="0.55000000000000004">
      <c r="A54" s="8" t="s">
        <v>26</v>
      </c>
      <c r="B54" s="8" t="s">
        <v>22</v>
      </c>
      <c r="C54" s="9">
        <v>45509</v>
      </c>
      <c r="D54" s="8">
        <v>1.1064000000000001</v>
      </c>
      <c r="E54" s="9">
        <v>45533</v>
      </c>
      <c r="F54" s="8">
        <v>1.1198999999999999</v>
      </c>
      <c r="G54" s="10">
        <v>1.2200000000000001E-2</v>
      </c>
      <c r="H54" s="8">
        <v>1587.5</v>
      </c>
      <c r="I54" s="10">
        <v>1587.5</v>
      </c>
      <c r="J54" s="8">
        <v>1</v>
      </c>
      <c r="K54" s="8">
        <v>1</v>
      </c>
      <c r="L54" s="8">
        <v>-17717.5</v>
      </c>
      <c r="M54" s="8">
        <v>19</v>
      </c>
      <c r="N54" s="8">
        <v>83.55</v>
      </c>
      <c r="O54" s="10">
        <v>-7.1999999999999998E-3</v>
      </c>
      <c r="P54" s="10">
        <v>2.1100000000000001E-2</v>
      </c>
      <c r="Q54" s="8" t="s">
        <v>17</v>
      </c>
    </row>
    <row r="55" spans="1:17" x14ac:dyDescent="0.55000000000000004">
      <c r="A55" s="8" t="s">
        <v>27</v>
      </c>
      <c r="B55" s="8" t="s">
        <v>50</v>
      </c>
      <c r="C55" s="9">
        <v>45531</v>
      </c>
      <c r="D55" s="8">
        <v>2.5369999999999999</v>
      </c>
      <c r="E55" s="9">
        <v>45538</v>
      </c>
      <c r="F55" s="8">
        <v>2.5830000000000002</v>
      </c>
      <c r="G55" s="10">
        <v>1.8100000000000002E-2</v>
      </c>
      <c r="H55" s="8">
        <v>-560</v>
      </c>
      <c r="I55" s="10">
        <v>-560</v>
      </c>
      <c r="J55" s="8">
        <v>1</v>
      </c>
      <c r="K55" s="8">
        <v>1</v>
      </c>
      <c r="L55" s="8">
        <v>-18277.5</v>
      </c>
      <c r="M55" s="8">
        <v>5</v>
      </c>
      <c r="N55" s="8">
        <v>-112</v>
      </c>
      <c r="O55" s="10">
        <v>-1.8100000000000002E-2</v>
      </c>
      <c r="P55" s="10">
        <v>4.1000000000000002E-2</v>
      </c>
      <c r="Q55" s="8" t="s">
        <v>17</v>
      </c>
    </row>
    <row r="56" spans="1:17" x14ac:dyDescent="0.55000000000000004">
      <c r="A56" s="8" t="s">
        <v>23</v>
      </c>
      <c r="B56" s="8" t="s">
        <v>50</v>
      </c>
      <c r="C56" s="9">
        <v>45541</v>
      </c>
      <c r="D56" s="8">
        <v>227.57499999999999</v>
      </c>
      <c r="E56" s="9">
        <v>45546</v>
      </c>
      <c r="F56" s="8">
        <v>232.35</v>
      </c>
      <c r="G56" s="10">
        <v>2.1000000000000001E-2</v>
      </c>
      <c r="H56" s="8">
        <v>-2487.5</v>
      </c>
      <c r="I56" s="10">
        <v>-2487.5</v>
      </c>
      <c r="J56" s="8">
        <v>1</v>
      </c>
      <c r="K56" s="8">
        <v>1</v>
      </c>
      <c r="L56" s="8">
        <v>-20765</v>
      </c>
      <c r="M56" s="8">
        <v>4</v>
      </c>
      <c r="N56" s="8">
        <v>-621.88</v>
      </c>
      <c r="O56" s="10">
        <v>-2.1000000000000001E-2</v>
      </c>
      <c r="P56" s="10">
        <v>8.8000000000000005E-3</v>
      </c>
      <c r="Q56" s="8" t="s">
        <v>17</v>
      </c>
    </row>
    <row r="57" spans="1:17" x14ac:dyDescent="0.55000000000000004">
      <c r="A57" s="8" t="s">
        <v>25</v>
      </c>
      <c r="B57" s="8" t="s">
        <v>22</v>
      </c>
      <c r="C57" s="9">
        <v>45540</v>
      </c>
      <c r="D57" s="8">
        <v>125.9375</v>
      </c>
      <c r="E57" s="9">
        <v>45553</v>
      </c>
      <c r="F57" s="8">
        <v>126.125</v>
      </c>
      <c r="G57" s="10">
        <v>1.5E-3</v>
      </c>
      <c r="H57" s="8">
        <v>87.5</v>
      </c>
      <c r="I57" s="10">
        <v>87.5</v>
      </c>
      <c r="J57" s="8">
        <v>1</v>
      </c>
      <c r="K57" s="8">
        <v>1</v>
      </c>
      <c r="L57" s="8">
        <v>-20677.5</v>
      </c>
      <c r="M57" s="8">
        <v>10</v>
      </c>
      <c r="N57" s="8">
        <v>8.75</v>
      </c>
      <c r="O57" s="10">
        <v>-5.7000000000000002E-3</v>
      </c>
      <c r="P57" s="10">
        <v>1.54E-2</v>
      </c>
      <c r="Q57" s="8" t="s">
        <v>17</v>
      </c>
    </row>
    <row r="58" spans="1:17" x14ac:dyDescent="0.55000000000000004">
      <c r="A58" s="8" t="s">
        <v>26</v>
      </c>
      <c r="B58" s="8" t="s">
        <v>22</v>
      </c>
      <c r="C58" s="9">
        <v>45560</v>
      </c>
      <c r="D58" s="8">
        <v>1.127</v>
      </c>
      <c r="E58" s="9">
        <v>45566</v>
      </c>
      <c r="F58" s="8">
        <v>1.1190500000000001</v>
      </c>
      <c r="G58" s="10">
        <v>-7.1000000000000004E-3</v>
      </c>
      <c r="H58" s="8">
        <v>-2087.5</v>
      </c>
      <c r="I58" s="10">
        <v>-1043.75</v>
      </c>
      <c r="J58" s="8">
        <v>2</v>
      </c>
      <c r="K58" s="8">
        <v>2</v>
      </c>
      <c r="L58" s="8">
        <v>-22765</v>
      </c>
      <c r="M58" s="8">
        <v>5</v>
      </c>
      <c r="N58" s="8">
        <v>-417.5</v>
      </c>
      <c r="O58" s="10">
        <v>-7.1000000000000004E-3</v>
      </c>
      <c r="P58" s="10">
        <v>2E-3</v>
      </c>
      <c r="Q58" s="8" t="s">
        <v>17</v>
      </c>
    </row>
    <row r="59" spans="1:17" x14ac:dyDescent="0.55000000000000004">
      <c r="A59" s="8" t="s">
        <v>29</v>
      </c>
      <c r="B59" s="8" t="s">
        <v>22</v>
      </c>
      <c r="C59" s="9">
        <v>45565</v>
      </c>
      <c r="D59" s="8">
        <v>350.9</v>
      </c>
      <c r="E59" s="9">
        <v>45569</v>
      </c>
      <c r="F59" s="8">
        <v>336.6</v>
      </c>
      <c r="G59" s="10">
        <v>-4.0800000000000003E-2</v>
      </c>
      <c r="H59" s="8">
        <v>-1530</v>
      </c>
      <c r="I59" s="10">
        <v>-1530</v>
      </c>
      <c r="J59" s="8">
        <v>1</v>
      </c>
      <c r="K59" s="8">
        <v>1</v>
      </c>
      <c r="L59" s="8">
        <v>-24295</v>
      </c>
      <c r="M59" s="8">
        <v>5</v>
      </c>
      <c r="N59" s="8">
        <v>-306</v>
      </c>
      <c r="O59" s="10">
        <v>-4.0800000000000003E-2</v>
      </c>
      <c r="P59" s="10">
        <v>1.6E-2</v>
      </c>
      <c r="Q59" s="8" t="s">
        <v>17</v>
      </c>
    </row>
    <row r="60" spans="1:17" x14ac:dyDescent="0.55000000000000004">
      <c r="A60" s="8" t="s">
        <v>32</v>
      </c>
      <c r="B60" s="8" t="s">
        <v>22</v>
      </c>
      <c r="C60" s="9">
        <v>45566</v>
      </c>
      <c r="D60" s="8">
        <v>77.55</v>
      </c>
      <c r="E60" s="9">
        <v>45579</v>
      </c>
      <c r="F60" s="8">
        <v>78.2</v>
      </c>
      <c r="G60" s="10">
        <v>8.3999999999999995E-3</v>
      </c>
      <c r="H60" s="8">
        <v>420</v>
      </c>
      <c r="I60" s="10">
        <v>210</v>
      </c>
      <c r="J60" s="8">
        <v>2</v>
      </c>
      <c r="K60" s="8">
        <v>2</v>
      </c>
      <c r="L60" s="8">
        <v>-23875</v>
      </c>
      <c r="M60" s="8">
        <v>10</v>
      </c>
      <c r="N60" s="8">
        <v>42</v>
      </c>
      <c r="O60" s="10">
        <v>-7.4000000000000003E-3</v>
      </c>
      <c r="P60" s="10">
        <v>2.1899999999999999E-2</v>
      </c>
      <c r="Q60" s="8" t="s">
        <v>17</v>
      </c>
    </row>
    <row r="61" spans="1:17" x14ac:dyDescent="0.55000000000000004">
      <c r="A61" s="8" t="s">
        <v>45</v>
      </c>
      <c r="B61" s="8" t="s">
        <v>50</v>
      </c>
      <c r="C61" s="9">
        <v>45593</v>
      </c>
      <c r="D61" s="8">
        <v>69.28</v>
      </c>
      <c r="E61" s="9">
        <v>45597</v>
      </c>
      <c r="F61" s="8">
        <v>70.23</v>
      </c>
      <c r="G61" s="10">
        <v>1.37E-2</v>
      </c>
      <c r="H61" s="8">
        <v>-1050</v>
      </c>
      <c r="I61" s="10">
        <v>-525</v>
      </c>
      <c r="J61" s="8">
        <v>2</v>
      </c>
      <c r="K61" s="8">
        <v>2</v>
      </c>
      <c r="L61" s="8">
        <v>-24925</v>
      </c>
      <c r="M61" s="8">
        <v>5</v>
      </c>
      <c r="N61" s="8">
        <v>-210</v>
      </c>
      <c r="O61" s="10">
        <v>-1.37E-2</v>
      </c>
      <c r="P61" s="10">
        <v>1.2999999999999999E-2</v>
      </c>
      <c r="Q61" s="8" t="s">
        <v>17</v>
      </c>
    </row>
    <row r="62" spans="1:17" x14ac:dyDescent="0.55000000000000004">
      <c r="A62" s="8" t="s">
        <v>32</v>
      </c>
      <c r="B62" s="8" t="s">
        <v>22</v>
      </c>
      <c r="C62" s="9">
        <v>45582</v>
      </c>
      <c r="D62" s="8">
        <v>79.25</v>
      </c>
      <c r="E62" s="9">
        <v>45601</v>
      </c>
      <c r="F62" s="8">
        <v>83.775000000000006</v>
      </c>
      <c r="G62" s="10">
        <v>5.7099999999999998E-2</v>
      </c>
      <c r="H62" s="8">
        <v>3520</v>
      </c>
      <c r="I62" s="10">
        <v>1760</v>
      </c>
      <c r="J62" s="8">
        <v>2</v>
      </c>
      <c r="K62" s="8">
        <v>2</v>
      </c>
      <c r="L62" s="8">
        <v>-21405</v>
      </c>
      <c r="M62" s="8">
        <v>14</v>
      </c>
      <c r="N62" s="8">
        <v>251.43</v>
      </c>
      <c r="O62" s="10">
        <v>-1.9199999999999998E-2</v>
      </c>
      <c r="P62" s="10">
        <v>8.5199999999999998E-2</v>
      </c>
      <c r="Q62" s="8" t="s">
        <v>17</v>
      </c>
    </row>
    <row r="63" spans="1:17" x14ac:dyDescent="0.55000000000000004">
      <c r="A63" s="8" t="s">
        <v>29</v>
      </c>
      <c r="B63" s="8" t="s">
        <v>50</v>
      </c>
      <c r="C63" s="9">
        <v>45590</v>
      </c>
      <c r="D63" s="8">
        <v>313.7</v>
      </c>
      <c r="E63" s="9">
        <v>45603</v>
      </c>
      <c r="F63" s="8">
        <v>307.39999999999998</v>
      </c>
      <c r="G63" s="10">
        <v>-2.01E-2</v>
      </c>
      <c r="H63" s="8">
        <v>530</v>
      </c>
      <c r="I63" s="10">
        <v>530</v>
      </c>
      <c r="J63" s="8">
        <v>1</v>
      </c>
      <c r="K63" s="8">
        <v>1</v>
      </c>
      <c r="L63" s="8">
        <v>-20875</v>
      </c>
      <c r="M63" s="8">
        <v>10</v>
      </c>
      <c r="N63" s="8">
        <v>53</v>
      </c>
      <c r="O63" s="10">
        <v>-8.3000000000000001E-3</v>
      </c>
      <c r="P63" s="10">
        <v>0.05</v>
      </c>
      <c r="Q63" s="8" t="s">
        <v>17</v>
      </c>
    </row>
    <row r="64" spans="1:17" x14ac:dyDescent="0.55000000000000004">
      <c r="A64" s="8" t="s">
        <v>45</v>
      </c>
      <c r="B64" s="8" t="s">
        <v>50</v>
      </c>
      <c r="C64" s="9">
        <v>45602</v>
      </c>
      <c r="D64" s="8">
        <v>68.38</v>
      </c>
      <c r="E64" s="9">
        <v>45604</v>
      </c>
      <c r="F64" s="8">
        <v>70.3</v>
      </c>
      <c r="G64" s="10">
        <v>2.81E-2</v>
      </c>
      <c r="H64" s="8">
        <v>-2020</v>
      </c>
      <c r="I64" s="10">
        <v>-1010</v>
      </c>
      <c r="J64" s="8">
        <v>2</v>
      </c>
      <c r="K64" s="8">
        <v>2</v>
      </c>
      <c r="L64" s="8">
        <v>-22895</v>
      </c>
      <c r="M64" s="8">
        <v>3</v>
      </c>
      <c r="N64" s="8">
        <v>-673.33</v>
      </c>
      <c r="O64" s="10">
        <v>-2.81E-2</v>
      </c>
      <c r="P64" s="10">
        <v>4.4999999999999997E-3</v>
      </c>
      <c r="Q64" s="8" t="s">
        <v>17</v>
      </c>
    </row>
    <row r="65" spans="1:17" x14ac:dyDescent="0.55000000000000004">
      <c r="A65" s="8" t="s">
        <v>27</v>
      </c>
      <c r="B65" s="8" t="s">
        <v>50</v>
      </c>
      <c r="C65" s="9">
        <v>45596</v>
      </c>
      <c r="D65" s="8">
        <v>2.4420000000000002</v>
      </c>
      <c r="E65" s="9">
        <v>45607</v>
      </c>
      <c r="F65" s="8">
        <v>2.496</v>
      </c>
      <c r="G65" s="10">
        <v>2.2100000000000002E-2</v>
      </c>
      <c r="H65" s="8">
        <v>-640</v>
      </c>
      <c r="I65" s="10">
        <v>-640</v>
      </c>
      <c r="J65" s="8">
        <v>1</v>
      </c>
      <c r="K65" s="8">
        <v>1</v>
      </c>
      <c r="L65" s="8">
        <v>-23535</v>
      </c>
      <c r="M65" s="8">
        <v>8</v>
      </c>
      <c r="N65" s="8">
        <v>-80</v>
      </c>
      <c r="O65" s="10">
        <v>-2.7E-2</v>
      </c>
      <c r="P65" s="10">
        <v>0.1024</v>
      </c>
      <c r="Q65" s="8" t="s">
        <v>17</v>
      </c>
    </row>
    <row r="66" spans="1:17" x14ac:dyDescent="0.55000000000000004">
      <c r="A66" s="8" t="s">
        <v>37</v>
      </c>
      <c r="B66" s="8" t="s">
        <v>50</v>
      </c>
      <c r="C66" s="9">
        <v>45593</v>
      </c>
      <c r="D66" s="8">
        <v>588.25</v>
      </c>
      <c r="E66" s="9">
        <v>45615</v>
      </c>
      <c r="F66" s="8">
        <v>575</v>
      </c>
      <c r="G66" s="10">
        <v>-2.2499999999999999E-2</v>
      </c>
      <c r="H66" s="8">
        <v>1225</v>
      </c>
      <c r="I66" s="10">
        <v>612.5</v>
      </c>
      <c r="J66" s="8">
        <v>2</v>
      </c>
      <c r="K66" s="8">
        <v>2</v>
      </c>
      <c r="L66" s="8">
        <v>-22310</v>
      </c>
      <c r="M66" s="8">
        <v>17</v>
      </c>
      <c r="N66" s="8">
        <v>72.06</v>
      </c>
      <c r="O66" s="10">
        <v>-2.2100000000000002E-2</v>
      </c>
      <c r="P66" s="10">
        <v>6.54E-2</v>
      </c>
      <c r="Q66" s="8" t="s">
        <v>17</v>
      </c>
    </row>
    <row r="67" spans="1:17" x14ac:dyDescent="0.55000000000000004">
      <c r="A67" s="8" t="s">
        <v>26</v>
      </c>
      <c r="B67" s="8" t="s">
        <v>50</v>
      </c>
      <c r="C67" s="9">
        <v>45602</v>
      </c>
      <c r="D67" s="8">
        <v>1.0828500000000001</v>
      </c>
      <c r="E67" s="9">
        <v>45616</v>
      </c>
      <c r="F67" s="8">
        <v>1.0662</v>
      </c>
      <c r="G67" s="10">
        <v>-1.54E-2</v>
      </c>
      <c r="H67" s="8">
        <v>4062.5</v>
      </c>
      <c r="I67" s="10">
        <v>2031.25</v>
      </c>
      <c r="J67" s="8">
        <v>2</v>
      </c>
      <c r="K67" s="8">
        <v>2</v>
      </c>
      <c r="L67" s="8">
        <v>-18247.5</v>
      </c>
      <c r="M67" s="8">
        <v>11</v>
      </c>
      <c r="N67" s="8">
        <v>369.32</v>
      </c>
      <c r="O67" s="10">
        <v>-1.5599999999999999E-2</v>
      </c>
      <c r="P67" s="10">
        <v>2.5600000000000001E-2</v>
      </c>
      <c r="Q67" s="8" t="s">
        <v>17</v>
      </c>
    </row>
    <row r="68" spans="1:17" x14ac:dyDescent="0.55000000000000004">
      <c r="A68" s="8" t="s">
        <v>45</v>
      </c>
      <c r="B68" s="8" t="s">
        <v>50</v>
      </c>
      <c r="C68" s="9">
        <v>45608</v>
      </c>
      <c r="D68" s="8">
        <v>68.069999999999993</v>
      </c>
      <c r="E68" s="9">
        <v>45617</v>
      </c>
      <c r="F68" s="8">
        <v>68.09</v>
      </c>
      <c r="G68" s="10">
        <v>2.9999999999999997E-4</v>
      </c>
      <c r="H68" s="8">
        <v>-120</v>
      </c>
      <c r="I68" s="10">
        <v>-60</v>
      </c>
      <c r="J68" s="8">
        <v>2</v>
      </c>
      <c r="K68" s="8">
        <v>2</v>
      </c>
      <c r="L68" s="8">
        <v>-18367.5</v>
      </c>
      <c r="M68" s="8">
        <v>8</v>
      </c>
      <c r="N68" s="8">
        <v>-15</v>
      </c>
      <c r="O68" s="10">
        <v>-1.5699999999999999E-2</v>
      </c>
      <c r="P68" s="10">
        <v>4.3299999999999998E-2</v>
      </c>
      <c r="Q68" s="8" t="s">
        <v>17</v>
      </c>
    </row>
    <row r="69" spans="1:17" x14ac:dyDescent="0.55000000000000004">
      <c r="A69" s="8" t="s">
        <v>29</v>
      </c>
      <c r="B69" s="8" t="s">
        <v>50</v>
      </c>
      <c r="C69" s="9">
        <v>45608</v>
      </c>
      <c r="D69" s="8">
        <v>298</v>
      </c>
      <c r="E69" s="9">
        <v>45621</v>
      </c>
      <c r="F69" s="8">
        <v>297.89999999999998</v>
      </c>
      <c r="G69" s="10">
        <v>-2.9999999999999997E-4</v>
      </c>
      <c r="H69" s="8">
        <v>-80</v>
      </c>
      <c r="I69" s="10">
        <v>-40</v>
      </c>
      <c r="J69" s="8">
        <v>2</v>
      </c>
      <c r="K69" s="8">
        <v>2</v>
      </c>
      <c r="L69" s="8">
        <v>-18447.5</v>
      </c>
      <c r="M69" s="8">
        <v>10</v>
      </c>
      <c r="N69" s="8">
        <v>-8</v>
      </c>
      <c r="O69" s="10">
        <v>-1.2800000000000001E-2</v>
      </c>
      <c r="P69" s="10">
        <v>2.6200000000000001E-2</v>
      </c>
      <c r="Q69" s="8" t="s">
        <v>17</v>
      </c>
    </row>
    <row r="70" spans="1:17" x14ac:dyDescent="0.55000000000000004">
      <c r="A70" s="8" t="s">
        <v>26</v>
      </c>
      <c r="B70" s="8" t="s">
        <v>50</v>
      </c>
      <c r="C70" s="9">
        <v>45617</v>
      </c>
      <c r="D70" s="8">
        <v>1.05515</v>
      </c>
      <c r="E70" s="9">
        <v>45623</v>
      </c>
      <c r="F70" s="8">
        <v>1.0607500000000001</v>
      </c>
      <c r="G70" s="10">
        <v>5.3E-3</v>
      </c>
      <c r="H70" s="8">
        <v>-800</v>
      </c>
      <c r="I70" s="10">
        <v>-800</v>
      </c>
      <c r="J70" s="8">
        <v>1</v>
      </c>
      <c r="K70" s="8">
        <v>1</v>
      </c>
      <c r="L70" s="8">
        <v>-19247.5</v>
      </c>
      <c r="M70" s="8">
        <v>5</v>
      </c>
      <c r="N70" s="8">
        <v>-160</v>
      </c>
      <c r="O70" s="10">
        <v>-5.3E-3</v>
      </c>
      <c r="P70" s="10">
        <v>1.5900000000000001E-2</v>
      </c>
      <c r="Q70" s="8" t="s">
        <v>17</v>
      </c>
    </row>
    <row r="71" spans="1:17" x14ac:dyDescent="0.55000000000000004">
      <c r="A71" s="8" t="s">
        <v>23</v>
      </c>
      <c r="B71" s="8" t="s">
        <v>22</v>
      </c>
      <c r="C71" s="9">
        <v>45611</v>
      </c>
      <c r="D71" s="8">
        <v>246.47499999999999</v>
      </c>
      <c r="E71" s="9">
        <v>45631</v>
      </c>
      <c r="F71" s="8">
        <v>255.57499999999999</v>
      </c>
      <c r="G71" s="10">
        <v>3.6900000000000002E-2</v>
      </c>
      <c r="H71" s="8">
        <v>4450</v>
      </c>
      <c r="I71" s="10">
        <v>4450</v>
      </c>
      <c r="J71" s="8">
        <v>1</v>
      </c>
      <c r="K71" s="8">
        <v>1</v>
      </c>
      <c r="L71" s="8">
        <v>-14797.5</v>
      </c>
      <c r="M71" s="8">
        <v>14</v>
      </c>
      <c r="N71" s="8">
        <v>317.86</v>
      </c>
      <c r="O71" s="10">
        <v>-3.7000000000000002E-3</v>
      </c>
      <c r="P71" s="10">
        <v>5.9700000000000003E-2</v>
      </c>
      <c r="Q71" s="8" t="s">
        <v>17</v>
      </c>
    </row>
    <row r="72" spans="1:17" x14ac:dyDescent="0.55000000000000004">
      <c r="A72" s="8" t="s">
        <v>37</v>
      </c>
      <c r="B72" s="8" t="s">
        <v>50</v>
      </c>
      <c r="C72" s="9">
        <v>45623</v>
      </c>
      <c r="D72" s="8">
        <v>549.75</v>
      </c>
      <c r="E72" s="9">
        <v>45631</v>
      </c>
      <c r="F72" s="8">
        <v>551.25</v>
      </c>
      <c r="G72" s="10">
        <v>2.7000000000000001E-3</v>
      </c>
      <c r="H72" s="8">
        <v>-250</v>
      </c>
      <c r="I72" s="10">
        <v>-125</v>
      </c>
      <c r="J72" s="8">
        <v>2</v>
      </c>
      <c r="K72" s="8">
        <v>2</v>
      </c>
      <c r="L72" s="8">
        <v>-15047.5</v>
      </c>
      <c r="M72" s="8">
        <v>6</v>
      </c>
      <c r="N72" s="8">
        <v>-41.67</v>
      </c>
      <c r="O72" s="10">
        <v>-4.0899999999999999E-2</v>
      </c>
      <c r="P72" s="10">
        <v>2.6800000000000001E-2</v>
      </c>
      <c r="Q72" s="8" t="s">
        <v>17</v>
      </c>
    </row>
    <row r="73" spans="1:17" x14ac:dyDescent="0.55000000000000004">
      <c r="A73" s="8" t="s">
        <v>32</v>
      </c>
      <c r="B73" s="8" t="s">
        <v>22</v>
      </c>
      <c r="C73" s="9">
        <v>45623</v>
      </c>
      <c r="D73" s="8">
        <v>84.35</v>
      </c>
      <c r="E73" s="9">
        <v>45632</v>
      </c>
      <c r="F73" s="8">
        <v>83.025000000000006</v>
      </c>
      <c r="G73" s="10">
        <v>-1.5699999999999999E-2</v>
      </c>
      <c r="H73" s="8">
        <v>-1160</v>
      </c>
      <c r="I73" s="10">
        <v>-580</v>
      </c>
      <c r="J73" s="8">
        <v>2</v>
      </c>
      <c r="K73" s="8">
        <v>2</v>
      </c>
      <c r="L73" s="8">
        <v>-16207.5</v>
      </c>
      <c r="M73" s="8">
        <v>7</v>
      </c>
      <c r="N73" s="8">
        <v>-165.71</v>
      </c>
      <c r="O73" s="10">
        <v>-1.9900000000000001E-2</v>
      </c>
      <c r="P73" s="10">
        <v>5.3E-3</v>
      </c>
      <c r="Q73" s="8" t="s">
        <v>17</v>
      </c>
    </row>
    <row r="74" spans="1:17" x14ac:dyDescent="0.55000000000000004">
      <c r="A74" s="8" t="s">
        <v>29</v>
      </c>
      <c r="B74" s="8" t="s">
        <v>50</v>
      </c>
      <c r="C74" s="9">
        <v>45628</v>
      </c>
      <c r="D74" s="8">
        <v>290.2</v>
      </c>
      <c r="E74" s="9">
        <v>45635</v>
      </c>
      <c r="F74" s="8">
        <v>293</v>
      </c>
      <c r="G74" s="10">
        <v>9.5999999999999992E-3</v>
      </c>
      <c r="H74" s="8">
        <v>-660</v>
      </c>
      <c r="I74" s="10">
        <v>-330</v>
      </c>
      <c r="J74" s="8">
        <v>2</v>
      </c>
      <c r="K74" s="8">
        <v>2</v>
      </c>
      <c r="L74" s="8">
        <v>-16867.5</v>
      </c>
      <c r="M74" s="8">
        <v>6</v>
      </c>
      <c r="N74" s="8">
        <v>-110</v>
      </c>
      <c r="O74" s="10">
        <v>-1.21E-2</v>
      </c>
      <c r="P74" s="10">
        <v>1.5900000000000001E-2</v>
      </c>
      <c r="Q74" s="8" t="s">
        <v>17</v>
      </c>
    </row>
    <row r="75" spans="1:17" x14ac:dyDescent="0.55000000000000004">
      <c r="A75" s="8" t="s">
        <v>32</v>
      </c>
      <c r="B75" s="8" t="s">
        <v>22</v>
      </c>
      <c r="C75" s="9">
        <v>45639</v>
      </c>
      <c r="D75" s="8">
        <v>84.8</v>
      </c>
      <c r="E75" s="9">
        <v>45642</v>
      </c>
      <c r="F75" s="8">
        <v>83.6</v>
      </c>
      <c r="G75" s="10">
        <v>-1.4200000000000001E-2</v>
      </c>
      <c r="H75" s="8">
        <v>-1060</v>
      </c>
      <c r="I75" s="10">
        <v>-530</v>
      </c>
      <c r="J75" s="8">
        <v>2</v>
      </c>
      <c r="K75" s="8">
        <v>2</v>
      </c>
      <c r="L75" s="8">
        <v>-17927.5</v>
      </c>
      <c r="M75" s="8">
        <v>2</v>
      </c>
      <c r="N75" s="8">
        <v>-530</v>
      </c>
      <c r="O75" s="10">
        <v>-1.4200000000000001E-2</v>
      </c>
      <c r="P75" s="10">
        <v>1.7100000000000001E-2</v>
      </c>
      <c r="Q75" s="8" t="s">
        <v>17</v>
      </c>
    </row>
    <row r="76" spans="1:17" x14ac:dyDescent="0.55000000000000004">
      <c r="A76" s="8" t="s">
        <v>29</v>
      </c>
      <c r="B76" s="8" t="s">
        <v>50</v>
      </c>
      <c r="C76" s="9">
        <v>45639</v>
      </c>
      <c r="D76" s="8">
        <v>285.60000000000002</v>
      </c>
      <c r="E76" s="9">
        <v>45646</v>
      </c>
      <c r="F76" s="8">
        <v>291.2</v>
      </c>
      <c r="G76" s="10">
        <v>1.9599999999999999E-2</v>
      </c>
      <c r="H76" s="8">
        <v>-1220</v>
      </c>
      <c r="I76" s="10">
        <v>-610</v>
      </c>
      <c r="J76" s="8">
        <v>2</v>
      </c>
      <c r="K76" s="8">
        <v>2</v>
      </c>
      <c r="L76" s="8">
        <v>-19147.5</v>
      </c>
      <c r="M76" s="8">
        <v>6</v>
      </c>
      <c r="N76" s="8">
        <v>-203.33</v>
      </c>
      <c r="O76" s="10">
        <v>-1.9599999999999999E-2</v>
      </c>
      <c r="P76" s="10">
        <v>2.4899999999999999E-2</v>
      </c>
      <c r="Q76" s="8" t="s">
        <v>17</v>
      </c>
    </row>
    <row r="77" spans="1:17" x14ac:dyDescent="0.55000000000000004">
      <c r="A77" s="8" t="s">
        <v>26</v>
      </c>
      <c r="B77" s="8" t="s">
        <v>50</v>
      </c>
      <c r="C77" s="9">
        <v>45644</v>
      </c>
      <c r="D77" s="8">
        <v>1.04965</v>
      </c>
      <c r="E77" s="9">
        <v>45656</v>
      </c>
      <c r="F77" s="8">
        <v>1.0484</v>
      </c>
      <c r="G77" s="10">
        <v>-1.1999999999999999E-3</v>
      </c>
      <c r="H77" s="8">
        <v>56.25</v>
      </c>
      <c r="I77" s="10">
        <v>56.25</v>
      </c>
      <c r="J77" s="8">
        <v>1</v>
      </c>
      <c r="K77" s="8">
        <v>1</v>
      </c>
      <c r="L77" s="8">
        <v>-19091.25</v>
      </c>
      <c r="M77" s="8">
        <v>8</v>
      </c>
      <c r="N77" s="8">
        <v>7.03</v>
      </c>
      <c r="O77" s="10">
        <v>-5.4999999999999997E-3</v>
      </c>
      <c r="P77" s="10">
        <v>1.09E-2</v>
      </c>
      <c r="Q77" s="8" t="s">
        <v>17</v>
      </c>
    </row>
    <row r="78" spans="1:17" x14ac:dyDescent="0.55000000000000004">
      <c r="A78" s="8" t="s">
        <v>25</v>
      </c>
      <c r="B78" s="8" t="s">
        <v>52</v>
      </c>
      <c r="C78" s="9">
        <v>45639</v>
      </c>
      <c r="D78" s="8">
        <v>116.25</v>
      </c>
      <c r="E78" s="9">
        <v>45657</v>
      </c>
      <c r="F78" s="8">
        <v>114.0938</v>
      </c>
      <c r="G78" s="10">
        <v>-1.8499999999999999E-2</v>
      </c>
      <c r="H78" s="8">
        <v>2056.1999999999998</v>
      </c>
      <c r="I78" s="10">
        <v>2056.1999999999998</v>
      </c>
      <c r="J78" s="8">
        <v>1</v>
      </c>
      <c r="K78" s="8">
        <v>1</v>
      </c>
      <c r="L78" s="8">
        <v>-17035.05</v>
      </c>
      <c r="M78" s="8">
        <v>13</v>
      </c>
      <c r="N78" s="8">
        <v>158.16999999999999</v>
      </c>
      <c r="O78" s="10">
        <v>-1.0500000000000001E-2</v>
      </c>
      <c r="P78" s="10">
        <v>2.7400000000000001E-2</v>
      </c>
      <c r="Q78" s="8" t="s">
        <v>17</v>
      </c>
    </row>
    <row r="79" spans="1:17" x14ac:dyDescent="0.55000000000000004">
      <c r="A79" s="8" t="s">
        <v>23</v>
      </c>
      <c r="B79" s="8" t="s">
        <v>51</v>
      </c>
      <c r="C79" s="9">
        <v>45653</v>
      </c>
      <c r="D79" s="8">
        <v>260.72500000000002</v>
      </c>
      <c r="E79" s="9">
        <v>45657</v>
      </c>
      <c r="F79" s="8">
        <v>261.625</v>
      </c>
      <c r="G79" s="10">
        <v>3.5000000000000001E-3</v>
      </c>
      <c r="H79" s="8">
        <v>350</v>
      </c>
      <c r="I79" s="10">
        <v>350</v>
      </c>
      <c r="J79" s="8">
        <v>1</v>
      </c>
      <c r="K79" s="8">
        <v>1</v>
      </c>
      <c r="L79" s="8">
        <v>-16685.05</v>
      </c>
      <c r="M79" s="8">
        <v>4</v>
      </c>
      <c r="N79" s="8">
        <v>87.5</v>
      </c>
      <c r="O79" s="10">
        <v>-7.4999999999999997E-3</v>
      </c>
      <c r="P79" s="10">
        <v>5.7000000000000002E-3</v>
      </c>
      <c r="Q79" s="8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Operaciones</vt:lpstr>
      <vt:lpstr>Equity</vt:lpstr>
      <vt:lpstr>Estad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GARCIA CAGIGAS</dc:creator>
  <cp:lastModifiedBy>OSCAR GARCIA CAGIGAS</cp:lastModifiedBy>
  <dcterms:created xsi:type="dcterms:W3CDTF">2020-01-23T19:04:46Z</dcterms:created>
  <dcterms:modified xsi:type="dcterms:W3CDTF">2024-12-31T11:11:45Z</dcterms:modified>
</cp:coreProperties>
</file>